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/>
  <workbookPr defaultThemeVersion="124226"/>
  <bookViews>
    <workbookView xWindow="65416" yWindow="65416" windowWidth="29040" windowHeight="15840" tabRatio="950" activeTab="0"/>
  </bookViews>
  <sheets>
    <sheet name="Wochensummen" sheetId="4" r:id="rId1"/>
    <sheet name="Täglich pro Woche" sheetId="5" r:id="rId2"/>
    <sheet name="03.01.2022" sheetId="25" r:id="rId3"/>
    <sheet name="04.01.2022" sheetId="23" r:id="rId4"/>
    <sheet name="05.01.2022" sheetId="26" r:id="rId5"/>
    <sheet name="06.01.2022" sheetId="27" r:id="rId6"/>
    <sheet name="07.01.2022" sheetId="28" r:id="rId7"/>
  </sheets>
  <definedNames/>
  <calcPr calcId="191029"/>
  <extLst/>
</workbook>
</file>

<file path=xl/sharedStrings.xml><?xml version="1.0" encoding="utf-8"?>
<sst xmlns="http://schemas.openxmlformats.org/spreadsheetml/2006/main" count="574" uniqueCount="33">
  <si>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</si>
  <si>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</si>
  <si>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</si>
  <si>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</si>
  <si>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</si>
  <si>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</si>
  <si>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</si>
  <si>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</si>
  <si>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</si>
  <si>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Grundkapital (Stück)</t>
  </si>
  <si>
    <t>MLP SE</t>
  </si>
  <si>
    <t>bisher zurückgekauft EURO:</t>
  </si>
  <si>
    <t>offener Rückkauf EURO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</si>
  <si>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</si>
  <si>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</si>
  <si>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</si>
  <si>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</si>
  <si>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</si>
  <si>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</si>
  <si>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</si>
  <si>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</si>
  <si>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</si>
  <si>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</si>
  <si>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</si>
  <si>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</si>
  <si>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</si>
  <si>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</si>
  <si>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</si>
  <si>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Summe Rückkauf total:</t>
  </si>
  <si>
    <t xml:space="preserve">Aktienrückkauf total </t>
  </si>
  <si>
    <t>03.01.2022 - 07.01.2022</t>
  </si>
  <si>
    <t>04.01.0222</t>
  </si>
  <si>
    <t>Zeitraum 03.01.2022 bis 07.01.2022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</si>
</sst>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#,##0.000000"/>
    <numFmt numFmtId="167" formatCode="0.0000"/>
    <numFmt numFmtId="168" formatCode="0.000"/>
    <numFmt numFmtId="169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9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23"/>
      </top>
      <bottom style="hair">
        <color indexed="23"/>
      </bottom>
    </border>
    <border>
      <left/>
      <right/>
      <top/>
      <bottom style="hair"/>
    </border>
    <border>
      <left/>
      <right/>
      <top style="hair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" applyNumberFormat="0" applyFill="0" applyAlignment="0" applyProtection="0"/>
    <xf numFmtId="43" fontId="21" fillId="0" borderId="0" applyFont="0" applyFill="0" applyBorder="0" applyAlignment="0" applyProtection="0"/>
    <xf numFmtId="0" fontId="19" fillId="2" borderId="2" applyNumberFormat="0" applyAlignment="0">
      <protection/>
    </xf>
    <xf numFmtId="0" fontId="19" fillId="2" borderId="3" applyNumberFormat="0" applyAlignment="0">
      <protection/>
    </xf>
    <xf numFmtId="0" fontId="20" fillId="3" borderId="0" applyNumberFormat="0">
      <alignment/>
      <protection/>
    </xf>
    <xf numFmtId="0" fontId="19" fillId="2" borderId="4" applyNumberFormat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4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8" fillId="29" borderId="0" applyNumberFormat="0" applyBorder="0" applyAlignment="0" applyProtection="0"/>
    <xf numFmtId="0" fontId="12" fillId="30" borderId="5" applyNumberFormat="0" applyAlignment="0" applyProtection="0"/>
    <xf numFmtId="0" fontId="14" fillId="31" borderId="6" applyNumberFormat="0" applyAlignment="0" applyProtection="0"/>
    <xf numFmtId="0" fontId="1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0" fillId="33" borderId="5" applyNumberFormat="0" applyAlignment="0" applyProtection="0"/>
    <xf numFmtId="0" fontId="13" fillId="0" borderId="10" applyNumberFormat="0" applyFill="0" applyAlignment="0" applyProtection="0"/>
    <xf numFmtId="0" fontId="9" fillId="34" borderId="0" applyNumberFormat="0" applyBorder="0" applyAlignment="0" applyProtection="0"/>
    <xf numFmtId="0" fontId="0" fillId="35" borderId="11" applyNumberFormat="0" applyFont="0" applyAlignment="0" applyProtection="0"/>
    <xf numFmtId="0" fontId="11" fillId="30" borderId="12" applyNumberFormat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36" borderId="14" xfId="0" applyFill="1" applyBorder="1"/>
    <xf numFmtId="14" fontId="2" fillId="37" borderId="0" xfId="0" applyNumberFormat="1" applyFont="1" applyFill="1"/>
    <xf numFmtId="0" fontId="2" fillId="37" borderId="0" xfId="0" applyFont="1" applyFill="1"/>
    <xf numFmtId="0" fontId="0" fillId="36" borderId="15" xfId="0" applyFill="1" applyBorder="1"/>
    <xf numFmtId="165" fontId="0" fillId="36" borderId="14" xfId="0" applyNumberFormat="1" applyFill="1" applyBorder="1"/>
    <xf numFmtId="10" fontId="0" fillId="36" borderId="14" xfId="0" applyNumberFormat="1" applyFill="1" applyBorder="1"/>
    <xf numFmtId="0" fontId="0" fillId="36" borderId="16" xfId="0" applyFill="1" applyBorder="1"/>
    <xf numFmtId="3" fontId="2" fillId="37" borderId="0" xfId="0" applyNumberFormat="1" applyFont="1" applyFill="1" applyAlignment="1">
      <alignment horizontal="left"/>
    </xf>
    <xf numFmtId="3" fontId="0" fillId="36" borderId="14" xfId="0" applyNumberFormat="1" applyFill="1" applyBorder="1"/>
    <xf numFmtId="0" fontId="0" fillId="0" borderId="0" xfId="0" applyAlignment="1">
      <alignment horizontal="center"/>
    </xf>
    <xf numFmtId="0" fontId="0" fillId="36" borderId="14" xfId="0" applyFill="1" applyBorder="1" applyAlignment="1">
      <alignment horizontal="center"/>
    </xf>
    <xf numFmtId="22" fontId="0" fillId="0" borderId="0" xfId="0" applyNumberFormat="1"/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36" borderId="19" xfId="0" applyFill="1" applyBorder="1" applyAlignment="1">
      <alignment horizontal="right"/>
    </xf>
    <xf numFmtId="0" fontId="0" fillId="0" borderId="0" xfId="0" applyAlignment="1">
      <alignment horizontal="right"/>
    </xf>
    <xf numFmtId="14" fontId="0" fillId="38" borderId="14" xfId="0" applyNumberForma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center" vertical="center"/>
    </xf>
    <xf numFmtId="0" fontId="26" fillId="38" borderId="14" xfId="0" applyFont="1" applyFill="1" applyBorder="1" applyAlignment="1">
      <alignment horizontal="right" vertical="center"/>
    </xf>
    <xf numFmtId="169" fontId="26" fillId="38" borderId="14" xfId="0" applyNumberFormat="1" applyFont="1" applyFill="1" applyBorder="1" applyAlignment="1">
      <alignment horizontal="center" vertical="center"/>
    </xf>
    <xf numFmtId="0" fontId="2" fillId="38" borderId="21" xfId="0" applyFont="1" applyFill="1" applyBorder="1"/>
    <xf numFmtId="14" fontId="0" fillId="38" borderId="22" xfId="0" applyNumberFormat="1" applyFill="1" applyBorder="1" applyAlignment="1">
      <alignment horizontal="center"/>
    </xf>
    <xf numFmtId="14" fontId="2" fillId="38" borderId="23" xfId="0" applyNumberFormat="1" applyFont="1" applyFill="1" applyBorder="1" applyAlignment="1">
      <alignment horizontal="center"/>
    </xf>
    <xf numFmtId="14" fontId="2" fillId="38" borderId="16" xfId="0" applyNumberFormat="1" applyFon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center"/>
    </xf>
    <xf numFmtId="167" fontId="2" fillId="38" borderId="21" xfId="0" applyNumberFormat="1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21" fontId="0" fillId="38" borderId="14" xfId="0" applyNumberFormat="1" applyFill="1" applyBorder="1"/>
    <xf numFmtId="3" fontId="0" fillId="38" borderId="14" xfId="0" applyNumberFormat="1" applyFill="1" applyBorder="1" applyAlignment="1">
      <alignment horizontal="center"/>
    </xf>
    <xf numFmtId="168" fontId="0" fillId="38" borderId="14" xfId="0" applyNumberFormat="1" applyFill="1" applyBorder="1" applyAlignment="1">
      <alignment horizontal="center"/>
    </xf>
    <xf numFmtId="168" fontId="0" fillId="38" borderId="15" xfId="0" applyNumberFormat="1" applyFill="1" applyBorder="1" applyAlignment="1">
      <alignment horizontal="center"/>
    </xf>
    <xf numFmtId="21" fontId="0" fillId="38" borderId="24" xfId="0" applyNumberFormat="1" applyFill="1" applyBorder="1"/>
    <xf numFmtId="3" fontId="0" fillId="38" borderId="14" xfId="0" applyNumberFormat="1" applyFont="1" applyFill="1" applyBorder="1" applyAlignment="1">
      <alignment horizontal="center"/>
    </xf>
    <xf numFmtId="167" fontId="0" fillId="38" borderId="14" xfId="0" applyNumberFormat="1" applyFont="1" applyFill="1" applyBorder="1"/>
    <xf numFmtId="4" fontId="0" fillId="38" borderId="14" xfId="0" applyNumberFormat="1" applyFont="1" applyFill="1" applyBorder="1"/>
    <xf numFmtId="14" fontId="2" fillId="38" borderId="14" xfId="0" applyNumberFormat="1" applyFont="1" applyFill="1" applyBorder="1" applyAlignment="1">
      <alignment horizontal="center"/>
    </xf>
    <xf numFmtId="3" fontId="2" fillId="38" borderId="14" xfId="0" applyNumberFormat="1" applyFont="1" applyFill="1" applyBorder="1" applyAlignment="1">
      <alignment horizontal="center"/>
    </xf>
    <xf numFmtId="166" fontId="2" fillId="38" borderId="14" xfId="0" applyNumberFormat="1" applyFont="1" applyFill="1" applyBorder="1"/>
    <xf numFmtId="4" fontId="2" fillId="38" borderId="14" xfId="0" applyNumberFormat="1" applyFont="1" applyFill="1" applyBorder="1"/>
    <xf numFmtId="0" fontId="0" fillId="38" borderId="14" xfId="0" applyFill="1" applyBorder="1"/>
    <xf numFmtId="166" fontId="0" fillId="38" borderId="14" xfId="0" applyNumberFormat="1" applyFont="1" applyFill="1" applyBorder="1"/>
    <xf numFmtId="10" fontId="0" fillId="38" borderId="25" xfId="0" applyNumberFormat="1" applyFont="1" applyFill="1" applyBorder="1" applyAlignment="1">
      <alignment horizontal="center"/>
    </xf>
    <xf numFmtId="166" fontId="2" fillId="38" borderId="21" xfId="0" applyNumberFormat="1" applyFont="1" applyFill="1" applyBorder="1"/>
    <xf numFmtId="4" fontId="2" fillId="38" borderId="21" xfId="0" applyNumberFormat="1" applyFont="1" applyFill="1" applyBorder="1"/>
    <xf numFmtId="10" fontId="2" fillId="38" borderId="21" xfId="0" applyNumberFormat="1" applyFont="1" applyFill="1" applyBorder="1" applyAlignment="1">
      <alignment horizontal="center"/>
    </xf>
    <xf numFmtId="21" fontId="26" fillId="38" borderId="14" xfId="0" applyNumberFormat="1" applyFont="1" applyFill="1" applyBorder="1" applyAlignment="1">
      <alignment horizontal="right" vertical="center"/>
    </xf>
    <xf numFmtId="169" fontId="0" fillId="38" borderId="14" xfId="0" applyNumberFormat="1" applyFill="1" applyBorder="1" applyAlignment="1">
      <alignment horizontal="center"/>
    </xf>
    <xf numFmtId="169" fontId="26" fillId="38" borderId="14" xfId="0" applyNumberFormat="1" applyFont="1" applyFill="1" applyBorder="1" applyAlignment="1">
      <alignment horizontal="right" vertical="center"/>
    </xf>
    <xf numFmtId="3" fontId="26" fillId="38" borderId="14" xfId="0" applyNumberFormat="1" applyFont="1" applyFill="1" applyBorder="1" applyAlignment="1">
      <alignment horizontal="center" vertical="center"/>
    </xf>
    <xf numFmtId="3" fontId="26" fillId="38" borderId="14" xfId="0" applyNumberFormat="1" applyFont="1" applyFill="1" applyBorder="1" applyAlignment="1">
      <alignment horizontal="right" vertical="center"/>
    </xf>
    <xf numFmtId="166" fontId="0" fillId="38" borderId="14" xfId="0" applyNumberFormat="1" applyFill="1" applyBorder="1"/>
    <xf numFmtId="0" fontId="26" fillId="38" borderId="14" xfId="0" applyFont="1" applyFill="1" applyBorder="1" applyAlignment="1">
      <alignment horizontal="center" vertical="center"/>
    </xf>
    <xf numFmtId="14" fontId="0" fillId="38" borderId="24" xfId="0" applyNumberFormat="1" applyFill="1" applyBorder="1" applyAlignment="1">
      <alignment horizontal="center"/>
    </xf>
    <xf numFmtId="21" fontId="26" fillId="38" borderId="24" xfId="0" applyNumberFormat="1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right" vertical="center"/>
    </xf>
    <xf numFmtId="169" fontId="26" fillId="38" borderId="24" xfId="0" applyNumberFormat="1" applyFont="1" applyFill="1" applyBorder="1" applyAlignment="1">
      <alignment horizontal="center" vertical="center"/>
    </xf>
    <xf numFmtId="14" fontId="0" fillId="38" borderId="21" xfId="0" applyNumberFormat="1" applyFill="1" applyBorder="1" applyAlignment="1">
      <alignment horizontal="center"/>
    </xf>
    <xf numFmtId="3" fontId="2" fillId="38" borderId="21" xfId="0" applyNumberFormat="1" applyFont="1" applyFill="1" applyBorder="1" applyAlignment="1">
      <alignment horizontal="right"/>
    </xf>
    <xf numFmtId="4" fontId="26" fillId="38" borderId="14" xfId="0" applyNumberFormat="1" applyFont="1" applyFill="1" applyBorder="1" applyAlignment="1">
      <alignment horizontal="right" vertical="center"/>
    </xf>
    <xf numFmtId="168" fontId="26" fillId="38" borderId="14" xfId="0" applyNumberFormat="1" applyFont="1" applyFill="1" applyBorder="1" applyAlignment="1">
      <alignment horizontal="right" vertical="center"/>
    </xf>
    <xf numFmtId="168" fontId="26" fillId="38" borderId="14" xfId="0" applyNumberFormat="1" applyFont="1" applyFill="1" applyBorder="1" applyAlignment="1">
      <alignment horizontal="center" vertical="center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Standard 2" xfId="21"/>
    <cellStyle name="_Heading" xfId="22"/>
    <cellStyle name="_SubHeading" xfId="23"/>
    <cellStyle name="_Table" xfId="24"/>
    <cellStyle name="Komma 2" xfId="25"/>
    <cellStyle name="Commerzbank First Column" xfId="26"/>
    <cellStyle name="Commerzbank Table" xfId="27"/>
    <cellStyle name="Commerzbank Table First Row" xfId="28"/>
    <cellStyle name="Commerzbank Table Last Row" xfId="29"/>
    <cellStyle name="Normal 10" xfId="30"/>
    <cellStyle name="Normal 11" xfId="31"/>
    <cellStyle name="Normal 12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Normal 9" xfId="40"/>
    <cellStyle name="Prozent 2" xfId="41"/>
    <cellStyle name="Normal 13" xfId="42"/>
    <cellStyle name="Normal 14" xfId="43"/>
    <cellStyle name="Normal 15" xfId="44"/>
    <cellStyle name="Normal 16" xfId="45"/>
    <cellStyle name="Normal 17" xfId="46"/>
    <cellStyle name="blp_column_header" xfId="47"/>
    <cellStyle name="Normal 18" xfId="48"/>
    <cellStyle name="Comma 3" xfId="49"/>
    <cellStyle name="Normal 18 2" xfId="50"/>
    <cellStyle name="Normal 19" xfId="51"/>
    <cellStyle name="20% - Accent1 2" xfId="52"/>
    <cellStyle name="20% - Accent2 2" xfId="53"/>
    <cellStyle name="20% - Accent3 2" xfId="54"/>
    <cellStyle name="20% - Accent4 2" xfId="55"/>
    <cellStyle name="20% - Accent5 2" xfId="56"/>
    <cellStyle name="20% - Accent6 2" xfId="57"/>
    <cellStyle name="40% - Accent1 2" xfId="58"/>
    <cellStyle name="40% - Accent2 2" xfId="59"/>
    <cellStyle name="40% - Accent3 2" xfId="60"/>
    <cellStyle name="40% - Accent4 2" xfId="61"/>
    <cellStyle name="40% - Accent5 2" xfId="62"/>
    <cellStyle name="40% - Accent6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  <cellStyle name="Accent1 2" xfId="70"/>
    <cellStyle name="Accent2 2" xfId="71"/>
    <cellStyle name="Accent3 2" xfId="72"/>
    <cellStyle name="Accent4 2" xfId="73"/>
    <cellStyle name="Accent5 2" xfId="74"/>
    <cellStyle name="Accent6 2" xfId="75"/>
    <cellStyle name="Bad 2" xfId="76"/>
    <cellStyle name="Calculation 2" xfId="77"/>
    <cellStyle name="Check Cell 2" xfId="78"/>
    <cellStyle name="Explanatory Text 2" xfId="79"/>
    <cellStyle name="Good 2" xfId="80"/>
    <cellStyle name="Heading 1 2" xfId="81"/>
    <cellStyle name="Heading 2 2" xfId="82"/>
    <cellStyle name="Heading 3 2" xfId="83"/>
    <cellStyle name="Heading 4 2" xfId="84"/>
    <cellStyle name="Input 2" xfId="85"/>
    <cellStyle name="Linked Cell 2" xfId="86"/>
    <cellStyle name="Neutral 2" xfId="87"/>
    <cellStyle name="Note 2" xfId="88"/>
    <cellStyle name="Output 2" xfId="89"/>
    <cellStyle name="Total 2" xfId="90"/>
    <cellStyle name="Warning Text 2" xfId="9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/>
        <horizontal style="hair"/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 topLeftCell="A1">
      <selection activeCell="D31" sqref="D31"/>
    </sheetView>
  </sheetViews>
  <sheetFormatPr defaultColWidth="11.421875" defaultRowHeight="15"/>
  <cols>
    <col min="1" max="1" width="23.71093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  <col min="5" max="5" width="34.140625" style="0" customWidth="1"/>
    <col min="7" max="7" width="12.00390625" style="0" bestFit="1" customWidth="1"/>
  </cols>
  <sheetData>
    <row r="1" spans="1:5" ht="15">
      <c r="A1" s="4" t="s">
        <v>4</v>
      </c>
      <c r="B1" s="4"/>
      <c r="C1" s="5" t="s">
        <v>7</v>
      </c>
      <c r="D1" s="6">
        <v>3600000</v>
      </c>
      <c r="E1" s="7">
        <f>D1/D1</f>
        <v>1</v>
      </c>
    </row>
    <row r="2" spans="1:5" ht="15">
      <c r="A2" s="4" t="s">
        <v>10</v>
      </c>
      <c r="B2" s="4"/>
      <c r="C2" s="5" t="s">
        <v>11</v>
      </c>
      <c r="D2" s="6">
        <f>D20</f>
        <v>459226.45764000004</v>
      </c>
      <c r="E2" s="7">
        <f>D2/D1</f>
        <v>0.12756290490000002</v>
      </c>
    </row>
    <row r="3" spans="1:5" ht="15">
      <c r="A3" s="4" t="s">
        <v>5</v>
      </c>
      <c r="B3" s="4" t="s">
        <v>6</v>
      </c>
      <c r="C3" s="5" t="s">
        <v>12</v>
      </c>
      <c r="D3" s="6">
        <f>D1-D2</f>
        <v>3140773.54236</v>
      </c>
      <c r="E3" s="7">
        <f>D3/D1</f>
        <v>0.8724370951</v>
      </c>
    </row>
    <row r="4" spans="1:5" ht="15">
      <c r="A4" s="4" t="s">
        <v>9</v>
      </c>
      <c r="B4" s="9">
        <v>109334686</v>
      </c>
      <c r="C4" s="2"/>
      <c r="D4" s="10"/>
      <c r="E4" s="7"/>
    </row>
    <row r="5" spans="1:2" ht="15">
      <c r="A5" s="4" t="s">
        <v>32</v>
      </c>
      <c r="B5" s="9"/>
    </row>
    <row r="6" ht="15.75" thickBot="1"/>
    <row r="7" spans="1:5" ht="15.75" thickBot="1">
      <c r="A7" s="2" t="s">
        <v>21</v>
      </c>
      <c r="B7" s="2" t="s">
        <v>1</v>
      </c>
      <c r="C7" s="2" t="s">
        <v>3</v>
      </c>
      <c r="D7" s="2" t="s">
        <v>2</v>
      </c>
      <c r="E7" s="8" t="s">
        <v>8</v>
      </c>
    </row>
    <row r="8" spans="1:5" ht="15">
      <c r="A8" s="43" t="s">
        <v>30</v>
      </c>
      <c r="B8" s="40">
        <v>53565</v>
      </c>
      <c r="C8" s="44">
        <v>8.573256</v>
      </c>
      <c r="D8" s="38">
        <f>B8*C8</f>
        <v>459226.45764000004</v>
      </c>
      <c r="E8" s="45">
        <f aca="true" t="shared" si="0" ref="E8:E17">B8/$B$4</f>
        <v>0.0004899177192496807</v>
      </c>
    </row>
    <row r="9" spans="1:5" s="1" customFormat="1" ht="15">
      <c r="A9" s="43"/>
      <c r="B9" s="32"/>
      <c r="C9" s="54"/>
      <c r="D9" s="38">
        <f>B9*C9</f>
        <v>0</v>
      </c>
      <c r="E9" s="45">
        <f t="shared" si="0"/>
        <v>0</v>
      </c>
    </row>
    <row r="10" spans="1:5" s="1" customFormat="1" ht="15">
      <c r="A10" s="43"/>
      <c r="B10" s="36"/>
      <c r="C10" s="44"/>
      <c r="D10" s="38">
        <f aca="true" t="shared" si="1" ref="D10:D17">B10*C10</f>
        <v>0</v>
      </c>
      <c r="E10" s="45">
        <f t="shared" si="0"/>
        <v>0</v>
      </c>
    </row>
    <row r="11" spans="1:5" s="1" customFormat="1" ht="15">
      <c r="A11" s="43"/>
      <c r="B11" s="36"/>
      <c r="C11" s="44"/>
      <c r="D11" s="38">
        <f t="shared" si="1"/>
        <v>0</v>
      </c>
      <c r="E11" s="45">
        <f t="shared" si="0"/>
        <v>0</v>
      </c>
    </row>
    <row r="12" spans="1:5" s="1" customFormat="1" ht="15">
      <c r="A12" s="43"/>
      <c r="B12" s="32"/>
      <c r="C12" s="54"/>
      <c r="D12" s="38">
        <f t="shared" si="1"/>
        <v>0</v>
      </c>
      <c r="E12" s="45">
        <f t="shared" si="0"/>
        <v>0</v>
      </c>
    </row>
    <row r="13" spans="1:5" s="1" customFormat="1" ht="15">
      <c r="A13" s="43"/>
      <c r="B13" s="32"/>
      <c r="C13" s="54"/>
      <c r="D13" s="38">
        <f t="shared" si="1"/>
        <v>0</v>
      </c>
      <c r="E13" s="45">
        <f t="shared" si="0"/>
        <v>0</v>
      </c>
    </row>
    <row r="14" spans="1:5" s="1" customFormat="1" ht="15">
      <c r="A14" s="43"/>
      <c r="B14" s="36"/>
      <c r="C14" s="44"/>
      <c r="D14" s="38">
        <f t="shared" si="1"/>
        <v>0</v>
      </c>
      <c r="E14" s="45">
        <f t="shared" si="0"/>
        <v>0</v>
      </c>
    </row>
    <row r="15" spans="1:5" s="1" customFormat="1" ht="15">
      <c r="A15" s="43"/>
      <c r="B15" s="36"/>
      <c r="C15" s="44"/>
      <c r="D15" s="38">
        <f t="shared" si="1"/>
        <v>0</v>
      </c>
      <c r="E15" s="45">
        <f t="shared" si="0"/>
        <v>0</v>
      </c>
    </row>
    <row r="16" spans="1:5" s="1" customFormat="1" ht="15">
      <c r="A16" s="43"/>
      <c r="B16" s="32"/>
      <c r="C16" s="54"/>
      <c r="D16" s="38">
        <f t="shared" si="1"/>
        <v>0</v>
      </c>
      <c r="E16" s="45">
        <f t="shared" si="0"/>
        <v>0</v>
      </c>
    </row>
    <row r="17" spans="1:5" s="1" customFormat="1" ht="15">
      <c r="A17" s="43"/>
      <c r="B17" s="36"/>
      <c r="C17" s="44"/>
      <c r="D17" s="38">
        <f t="shared" si="1"/>
        <v>0</v>
      </c>
      <c r="E17" s="45">
        <f t="shared" si="0"/>
        <v>0</v>
      </c>
    </row>
    <row r="18" spans="1:5" ht="15">
      <c r="A18" s="43"/>
      <c r="B18" s="36"/>
      <c r="C18" s="44"/>
      <c r="D18" s="38"/>
      <c r="E18" s="45"/>
    </row>
    <row r="19" ht="15.75" thickBot="1"/>
    <row r="20" spans="1:5" ht="15.75" thickBot="1">
      <c r="A20" s="24" t="s">
        <v>28</v>
      </c>
      <c r="B20" s="28">
        <f>SUM(B8:B18)</f>
        <v>53565</v>
      </c>
      <c r="C20" s="46">
        <f>D20/B20</f>
        <v>8.573256</v>
      </c>
      <c r="D20" s="47">
        <f>SUM(D8:D18)</f>
        <v>459226.45764000004</v>
      </c>
      <c r="E20" s="48">
        <f>SUM(E8:E18)</f>
        <v>0.0004899177192496807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 topLeftCell="A1">
      <selection activeCell="D14" sqref="D14"/>
    </sheetView>
  </sheetViews>
  <sheetFormatPr defaultColWidth="11.421875" defaultRowHeight="15"/>
  <cols>
    <col min="1" max="1" width="31.421875" style="0" customWidth="1"/>
    <col min="2" max="2" width="27.8515625" style="0" bestFit="1" customWidth="1"/>
    <col min="3" max="3" width="26.7109375" style="0" bestFit="1" customWidth="1"/>
    <col min="4" max="4" width="24.140625" style="0" bestFit="1" customWidth="1"/>
  </cols>
  <sheetData>
    <row r="1" spans="1:2" ht="15">
      <c r="A1" s="4" t="s">
        <v>4</v>
      </c>
      <c r="B1" s="4"/>
    </row>
    <row r="2" spans="1:2" ht="15">
      <c r="A2" s="4" t="s">
        <v>10</v>
      </c>
      <c r="B2" s="4"/>
    </row>
    <row r="3" spans="1:2" ht="15">
      <c r="A3" s="4" t="s">
        <v>5</v>
      </c>
      <c r="B3" s="4" t="s">
        <v>6</v>
      </c>
    </row>
    <row r="4" spans="1:2" ht="15">
      <c r="A4" s="4" t="s">
        <v>30</v>
      </c>
      <c r="B4" s="3"/>
    </row>
    <row r="7" spans="1:4" ht="15">
      <c r="A7" s="12" t="s">
        <v>0</v>
      </c>
      <c r="B7" s="12" t="s">
        <v>1</v>
      </c>
      <c r="C7" s="12" t="s">
        <v>3</v>
      </c>
      <c r="D7" s="12" t="s">
        <v>2</v>
      </c>
    </row>
    <row r="8" spans="1:4" s="1" customFormat="1" ht="15">
      <c r="A8" s="20">
        <v>44564</v>
      </c>
      <c r="B8" s="36">
        <v>10422</v>
      </c>
      <c r="C8" s="37">
        <v>8.6438</v>
      </c>
      <c r="D8" s="38">
        <f>B8*C8</f>
        <v>90085.6836</v>
      </c>
    </row>
    <row r="9" spans="1:4" s="1" customFormat="1" ht="15">
      <c r="A9" s="20">
        <v>44565</v>
      </c>
      <c r="B9" s="36">
        <v>10591</v>
      </c>
      <c r="C9" s="37">
        <v>8.6207</v>
      </c>
      <c r="D9" s="38">
        <f aca="true" t="shared" si="0" ref="D9:D12">B9*C9</f>
        <v>91301.83369999999</v>
      </c>
    </row>
    <row r="10" spans="1:4" s="1" customFormat="1" ht="15">
      <c r="A10" s="20">
        <v>44566</v>
      </c>
      <c r="B10" s="36">
        <v>10716</v>
      </c>
      <c r="C10" s="37">
        <v>8.67</v>
      </c>
      <c r="D10" s="38">
        <f t="shared" si="0"/>
        <v>92907.72</v>
      </c>
    </row>
    <row r="11" spans="1:4" s="1" customFormat="1" ht="15">
      <c r="A11" s="20">
        <v>44567</v>
      </c>
      <c r="B11" s="36">
        <v>11064</v>
      </c>
      <c r="C11" s="37">
        <v>8.4616</v>
      </c>
      <c r="D11" s="38">
        <f t="shared" si="0"/>
        <v>93619.14240000001</v>
      </c>
    </row>
    <row r="12" spans="1:4" s="1" customFormat="1" ht="15">
      <c r="A12" s="20">
        <v>44568</v>
      </c>
      <c r="B12" s="36">
        <v>10772</v>
      </c>
      <c r="C12" s="37">
        <v>8.4768</v>
      </c>
      <c r="D12" s="38">
        <f t="shared" si="0"/>
        <v>91312.0896</v>
      </c>
    </row>
    <row r="13" s="1" customFormat="1" ht="15"/>
    <row r="14" spans="1:4" ht="15">
      <c r="A14" s="39" t="s">
        <v>27</v>
      </c>
      <c r="B14" s="40">
        <f>SUM(B8:B12)</f>
        <v>53565</v>
      </c>
      <c r="C14" s="41">
        <f>ROUND(D14/B14,8)</f>
        <v>8.57325622</v>
      </c>
      <c r="D14" s="42">
        <f>SUM(D8:D12)</f>
        <v>459226.46930000006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workbookViewId="0" topLeftCell="A1">
      <selection activeCell="F40" sqref="F40"/>
    </sheetView>
  </sheetViews>
  <sheetFormatPr defaultColWidth="11.421875" defaultRowHeight="15"/>
  <cols>
    <col min="1" max="1" width="32.421875" style="0" bestFit="1" customWidth="1"/>
    <col min="2" max="2" width="15.8515625" style="0" customWidth="1"/>
    <col min="3" max="3" width="14.140625" style="0" customWidth="1"/>
    <col min="4" max="4" width="20.7109375" style="0" customWidth="1"/>
    <col min="5" max="5" width="11.421875" style="19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8" t="s">
        <v>14</v>
      </c>
      <c r="F1" s="16" t="s">
        <v>15</v>
      </c>
      <c r="G1" s="16" t="s">
        <v>16</v>
      </c>
      <c r="H1" s="17" t="s">
        <v>17</v>
      </c>
    </row>
    <row r="2" spans="2:8" ht="15">
      <c r="B2" s="20">
        <v>44564</v>
      </c>
      <c r="C2" s="49">
        <v>0.46317129629629633</v>
      </c>
      <c r="D2" s="20" t="s">
        <v>20</v>
      </c>
      <c r="E2" s="22">
        <v>1294</v>
      </c>
      <c r="F2" s="22">
        <v>8.64</v>
      </c>
      <c r="G2" s="20" t="s">
        <v>22</v>
      </c>
      <c r="H2" s="20" t="s">
        <v>23</v>
      </c>
    </row>
    <row r="3" spans="2:9" ht="15">
      <c r="B3" s="20">
        <v>44564</v>
      </c>
      <c r="C3" s="49">
        <v>0.5235532407407407</v>
      </c>
      <c r="D3" s="20" t="s">
        <v>20</v>
      </c>
      <c r="E3" s="22">
        <v>2500</v>
      </c>
      <c r="F3" s="22">
        <v>8.67</v>
      </c>
      <c r="G3" s="20" t="s">
        <v>22</v>
      </c>
      <c r="H3" s="20" t="s">
        <v>23</v>
      </c>
      <c r="I3" s="1"/>
    </row>
    <row r="4" spans="2:9" ht="15">
      <c r="B4" s="20">
        <v>44564</v>
      </c>
      <c r="C4" s="49">
        <v>0.5388425925925926</v>
      </c>
      <c r="D4" s="20" t="s">
        <v>20</v>
      </c>
      <c r="E4" s="22">
        <v>706</v>
      </c>
      <c r="F4" s="22">
        <v>8.64</v>
      </c>
      <c r="G4" s="20" t="s">
        <v>22</v>
      </c>
      <c r="H4" s="20" t="s">
        <v>23</v>
      </c>
      <c r="I4" s="1"/>
    </row>
    <row r="5" spans="2:9" ht="15">
      <c r="B5" s="20">
        <v>44564</v>
      </c>
      <c r="C5" s="49">
        <v>0.547337962962963</v>
      </c>
      <c r="D5" s="20" t="s">
        <v>20</v>
      </c>
      <c r="E5" s="22">
        <v>250</v>
      </c>
      <c r="F5" s="22">
        <v>8.59</v>
      </c>
      <c r="G5" s="20" t="s">
        <v>22</v>
      </c>
      <c r="H5" s="20" t="s">
        <v>23</v>
      </c>
      <c r="I5" s="1"/>
    </row>
    <row r="6" spans="2:9" ht="15">
      <c r="B6" s="20">
        <v>44564</v>
      </c>
      <c r="C6" s="49">
        <v>0.547337962962963</v>
      </c>
      <c r="D6" s="20" t="s">
        <v>20</v>
      </c>
      <c r="E6" s="22">
        <v>195</v>
      </c>
      <c r="F6" s="22">
        <v>8.59</v>
      </c>
      <c r="G6" s="20" t="s">
        <v>22</v>
      </c>
      <c r="H6" s="20" t="s">
        <v>23</v>
      </c>
      <c r="I6" s="1"/>
    </row>
    <row r="7" spans="2:9" ht="15">
      <c r="B7" s="20">
        <v>44564</v>
      </c>
      <c r="C7" s="49">
        <v>0.6362615740740741</v>
      </c>
      <c r="D7" s="20" t="s">
        <v>20</v>
      </c>
      <c r="E7" s="22">
        <v>664</v>
      </c>
      <c r="F7" s="22">
        <v>8.62</v>
      </c>
      <c r="G7" s="20" t="s">
        <v>22</v>
      </c>
      <c r="H7" s="20" t="s">
        <v>23</v>
      </c>
      <c r="I7" s="1"/>
    </row>
    <row r="8" spans="2:9" ht="15">
      <c r="B8" s="20">
        <v>44564</v>
      </c>
      <c r="C8" s="49">
        <v>0.6531250000000001</v>
      </c>
      <c r="D8" s="20" t="s">
        <v>20</v>
      </c>
      <c r="E8" s="22">
        <v>1181</v>
      </c>
      <c r="F8" s="22">
        <v>8.66</v>
      </c>
      <c r="G8" s="20" t="s">
        <v>22</v>
      </c>
      <c r="H8" s="20" t="s">
        <v>23</v>
      </c>
      <c r="I8" s="1"/>
    </row>
    <row r="9" spans="2:9" ht="15">
      <c r="B9" s="20">
        <v>44564</v>
      </c>
      <c r="C9" s="49">
        <v>0.6566087962962963</v>
      </c>
      <c r="D9" s="20" t="s">
        <v>20</v>
      </c>
      <c r="E9" s="22">
        <v>49</v>
      </c>
      <c r="F9" s="22">
        <v>8.66</v>
      </c>
      <c r="G9" s="20" t="s">
        <v>22</v>
      </c>
      <c r="H9" s="20" t="s">
        <v>23</v>
      </c>
      <c r="I9" s="1"/>
    </row>
    <row r="10" spans="2:8" s="1" customFormat="1" ht="15">
      <c r="B10" s="20">
        <v>44564</v>
      </c>
      <c r="C10" s="49">
        <v>0.6566087962962963</v>
      </c>
      <c r="D10" s="20" t="s">
        <v>20</v>
      </c>
      <c r="E10" s="22">
        <v>55</v>
      </c>
      <c r="F10" s="22">
        <v>8.66</v>
      </c>
      <c r="G10" s="20" t="s">
        <v>22</v>
      </c>
      <c r="H10" s="20" t="s">
        <v>23</v>
      </c>
    </row>
    <row r="11" spans="2:8" s="1" customFormat="1" ht="15">
      <c r="B11" s="20">
        <v>44564</v>
      </c>
      <c r="C11" s="49">
        <v>0.658587962962963</v>
      </c>
      <c r="D11" s="20" t="s">
        <v>20</v>
      </c>
      <c r="E11" s="22">
        <v>137</v>
      </c>
      <c r="F11" s="22">
        <v>8.66</v>
      </c>
      <c r="G11" s="20" t="s">
        <v>22</v>
      </c>
      <c r="H11" s="20" t="s">
        <v>23</v>
      </c>
    </row>
    <row r="12" spans="2:8" s="1" customFormat="1" ht="15">
      <c r="B12" s="20">
        <v>44564</v>
      </c>
      <c r="C12" s="49">
        <v>0.7080671296296296</v>
      </c>
      <c r="D12" s="20" t="s">
        <v>20</v>
      </c>
      <c r="E12" s="22">
        <v>1836</v>
      </c>
      <c r="F12" s="22">
        <v>8.65</v>
      </c>
      <c r="G12" s="20" t="s">
        <v>22</v>
      </c>
      <c r="H12" s="20" t="s">
        <v>23</v>
      </c>
    </row>
    <row r="13" spans="2:8" s="1" customFormat="1" ht="15">
      <c r="B13" s="20">
        <v>44564</v>
      </c>
      <c r="C13" s="49">
        <v>0.7160300925925926</v>
      </c>
      <c r="D13" s="20" t="s">
        <v>20</v>
      </c>
      <c r="E13" s="22">
        <v>56</v>
      </c>
      <c r="F13" s="22">
        <v>8.61</v>
      </c>
      <c r="G13" s="20" t="s">
        <v>22</v>
      </c>
      <c r="H13" s="20" t="s">
        <v>23</v>
      </c>
    </row>
    <row r="14" spans="2:8" s="1" customFormat="1" ht="15">
      <c r="B14" s="20">
        <v>44564</v>
      </c>
      <c r="C14" s="49">
        <v>0.7160300925925926</v>
      </c>
      <c r="D14" s="20" t="s">
        <v>20</v>
      </c>
      <c r="E14" s="22">
        <v>1499</v>
      </c>
      <c r="F14" s="22">
        <v>8.61</v>
      </c>
      <c r="G14" s="20" t="s">
        <v>22</v>
      </c>
      <c r="H14" s="20" t="s">
        <v>23</v>
      </c>
    </row>
    <row r="15" spans="2:8" s="1" customFormat="1" ht="15">
      <c r="B15" s="20">
        <v>44564</v>
      </c>
      <c r="C15" s="49"/>
      <c r="D15" s="20" t="s">
        <v>20</v>
      </c>
      <c r="E15" s="53"/>
      <c r="F15" s="51"/>
      <c r="G15" s="20" t="s">
        <v>22</v>
      </c>
      <c r="H15" s="20" t="s">
        <v>23</v>
      </c>
    </row>
    <row r="16" spans="2:8" s="1" customFormat="1" ht="15">
      <c r="B16" s="20">
        <v>44564</v>
      </c>
      <c r="C16" s="49"/>
      <c r="D16" s="20" t="s">
        <v>20</v>
      </c>
      <c r="E16" s="53"/>
      <c r="F16" s="51"/>
      <c r="G16" s="20" t="s">
        <v>22</v>
      </c>
      <c r="H16" s="20" t="s">
        <v>23</v>
      </c>
    </row>
    <row r="17" spans="2:8" s="1" customFormat="1" ht="15">
      <c r="B17" s="20">
        <v>44564</v>
      </c>
      <c r="C17" s="49"/>
      <c r="D17" s="20" t="s">
        <v>20</v>
      </c>
      <c r="E17" s="53"/>
      <c r="F17" s="51"/>
      <c r="G17" s="20" t="s">
        <v>22</v>
      </c>
      <c r="H17" s="20" t="s">
        <v>23</v>
      </c>
    </row>
    <row r="18" spans="2:8" s="1" customFormat="1" ht="15">
      <c r="B18" s="20">
        <v>44564</v>
      </c>
      <c r="C18" s="49"/>
      <c r="D18" s="20" t="s">
        <v>20</v>
      </c>
      <c r="E18" s="22"/>
      <c r="F18" s="22"/>
      <c r="G18" s="20" t="s">
        <v>22</v>
      </c>
      <c r="H18" s="20" t="s">
        <v>23</v>
      </c>
    </row>
    <row r="19" spans="2:8" s="1" customFormat="1" ht="15">
      <c r="B19" s="20">
        <v>44564</v>
      </c>
      <c r="C19" s="49"/>
      <c r="D19" s="20" t="s">
        <v>20</v>
      </c>
      <c r="E19" s="22"/>
      <c r="F19" s="22"/>
      <c r="G19" s="20" t="s">
        <v>22</v>
      </c>
      <c r="H19" s="20" t="s">
        <v>23</v>
      </c>
    </row>
    <row r="20" spans="2:8" s="1" customFormat="1" ht="15">
      <c r="B20" s="20">
        <v>44564</v>
      </c>
      <c r="C20" s="49"/>
      <c r="D20" s="20" t="s">
        <v>20</v>
      </c>
      <c r="E20" s="22"/>
      <c r="F20" s="22"/>
      <c r="G20" s="20" t="s">
        <v>22</v>
      </c>
      <c r="H20" s="20" t="s">
        <v>23</v>
      </c>
    </row>
    <row r="21" spans="2:8" s="1" customFormat="1" ht="15">
      <c r="B21" s="20">
        <v>44564</v>
      </c>
      <c r="C21" s="49"/>
      <c r="D21" s="20" t="s">
        <v>20</v>
      </c>
      <c r="E21" s="22"/>
      <c r="F21" s="22"/>
      <c r="G21" s="20" t="s">
        <v>22</v>
      </c>
      <c r="H21" s="20" t="s">
        <v>23</v>
      </c>
    </row>
    <row r="22" spans="2:8" s="1" customFormat="1" ht="15">
      <c r="B22" s="20">
        <v>44564</v>
      </c>
      <c r="C22" s="49"/>
      <c r="D22" s="20" t="s">
        <v>20</v>
      </c>
      <c r="E22" s="22"/>
      <c r="F22" s="22"/>
      <c r="G22" s="20" t="s">
        <v>22</v>
      </c>
      <c r="H22" s="20" t="s">
        <v>23</v>
      </c>
    </row>
    <row r="23" spans="2:8" s="1" customFormat="1" ht="15">
      <c r="B23" s="20">
        <v>44564</v>
      </c>
      <c r="C23" s="21"/>
      <c r="D23" s="20" t="s">
        <v>20</v>
      </c>
      <c r="E23" s="22"/>
      <c r="F23" s="23"/>
      <c r="G23" s="20" t="s">
        <v>22</v>
      </c>
      <c r="H23" s="20" t="s">
        <v>23</v>
      </c>
    </row>
    <row r="24" spans="2:8" s="1" customFormat="1" ht="15">
      <c r="B24" s="20">
        <v>44564</v>
      </c>
      <c r="C24" s="21"/>
      <c r="D24" s="20" t="s">
        <v>20</v>
      </c>
      <c r="E24" s="22"/>
      <c r="F24" s="23"/>
      <c r="G24" s="20" t="s">
        <v>22</v>
      </c>
      <c r="H24" s="20" t="s">
        <v>23</v>
      </c>
    </row>
    <row r="25" spans="2:8" s="1" customFormat="1" ht="15">
      <c r="B25" s="20">
        <v>44564</v>
      </c>
      <c r="C25" s="21"/>
      <c r="D25" s="20" t="s">
        <v>20</v>
      </c>
      <c r="E25" s="22"/>
      <c r="F25" s="23"/>
      <c r="G25" s="20" t="s">
        <v>22</v>
      </c>
      <c r="H25" s="20" t="s">
        <v>23</v>
      </c>
    </row>
    <row r="26" spans="2:8" s="1" customFormat="1" ht="15">
      <c r="B26" s="20">
        <v>44564</v>
      </c>
      <c r="C26" s="21"/>
      <c r="D26" s="20" t="s">
        <v>20</v>
      </c>
      <c r="E26" s="22"/>
      <c r="F26" s="23"/>
      <c r="G26" s="20" t="s">
        <v>22</v>
      </c>
      <c r="H26" s="20" t="s">
        <v>23</v>
      </c>
    </row>
    <row r="27" spans="2:8" s="1" customFormat="1" ht="15">
      <c r="B27" s="20">
        <v>44564</v>
      </c>
      <c r="C27" s="21"/>
      <c r="D27" s="20" t="s">
        <v>20</v>
      </c>
      <c r="E27" s="22"/>
      <c r="F27" s="23"/>
      <c r="G27" s="20" t="s">
        <v>22</v>
      </c>
      <c r="H27" s="20" t="s">
        <v>23</v>
      </c>
    </row>
    <row r="28" spans="2:8" s="1" customFormat="1" ht="15">
      <c r="B28" s="20">
        <v>44564</v>
      </c>
      <c r="C28" s="21"/>
      <c r="D28" s="20" t="s">
        <v>20</v>
      </c>
      <c r="E28" s="22"/>
      <c r="F28" s="23"/>
      <c r="G28" s="20" t="s">
        <v>22</v>
      </c>
      <c r="H28" s="20" t="s">
        <v>23</v>
      </c>
    </row>
    <row r="29" spans="2:8" s="1" customFormat="1" ht="15">
      <c r="B29" s="20">
        <v>44564</v>
      </c>
      <c r="C29" s="21"/>
      <c r="D29" s="20" t="s">
        <v>20</v>
      </c>
      <c r="E29" s="22"/>
      <c r="F29" s="23"/>
      <c r="G29" s="20" t="s">
        <v>22</v>
      </c>
      <c r="H29" s="20" t="s">
        <v>23</v>
      </c>
    </row>
    <row r="30" spans="2:8" s="1" customFormat="1" ht="15">
      <c r="B30" s="20">
        <v>44564</v>
      </c>
      <c r="C30" s="21"/>
      <c r="D30" s="20" t="s">
        <v>20</v>
      </c>
      <c r="E30" s="22"/>
      <c r="F30" s="23"/>
      <c r="G30" s="20" t="s">
        <v>22</v>
      </c>
      <c r="H30" s="20" t="s">
        <v>23</v>
      </c>
    </row>
    <row r="31" spans="2:8" s="1" customFormat="1" ht="15">
      <c r="B31" s="20">
        <v>44564</v>
      </c>
      <c r="C31" s="21"/>
      <c r="D31" s="20" t="s">
        <v>20</v>
      </c>
      <c r="E31" s="22"/>
      <c r="F31" s="23"/>
      <c r="G31" s="20" t="s">
        <v>22</v>
      </c>
      <c r="H31" s="20" t="s">
        <v>23</v>
      </c>
    </row>
    <row r="32" spans="2:8" s="1" customFormat="1" ht="15">
      <c r="B32" s="20">
        <v>44564</v>
      </c>
      <c r="C32" s="21"/>
      <c r="D32" s="20" t="s">
        <v>20</v>
      </c>
      <c r="E32" s="22"/>
      <c r="F32" s="23"/>
      <c r="G32" s="20" t="s">
        <v>22</v>
      </c>
      <c r="H32" s="20" t="s">
        <v>23</v>
      </c>
    </row>
    <row r="33" spans="2:8" s="1" customFormat="1" ht="15">
      <c r="B33" s="20">
        <v>44564</v>
      </c>
      <c r="C33" s="21"/>
      <c r="D33" s="20" t="s">
        <v>20</v>
      </c>
      <c r="E33" s="22"/>
      <c r="F33" s="23"/>
      <c r="G33" s="20" t="s">
        <v>22</v>
      </c>
      <c r="H33" s="20" t="s">
        <v>23</v>
      </c>
    </row>
    <row r="34" spans="2:8" s="1" customFormat="1" ht="15">
      <c r="B34" s="20">
        <v>44564</v>
      </c>
      <c r="C34" s="21"/>
      <c r="D34" s="20" t="s">
        <v>20</v>
      </c>
      <c r="E34" s="22"/>
      <c r="F34" s="23"/>
      <c r="G34" s="20" t="s">
        <v>22</v>
      </c>
      <c r="H34" s="20" t="s">
        <v>23</v>
      </c>
    </row>
    <row r="35" spans="2:8" s="1" customFormat="1" ht="15">
      <c r="B35" s="20">
        <v>44564</v>
      </c>
      <c r="C35" s="21"/>
      <c r="D35" s="20" t="s">
        <v>20</v>
      </c>
      <c r="E35" s="22"/>
      <c r="F35" s="23"/>
      <c r="G35" s="20" t="s">
        <v>22</v>
      </c>
      <c r="H35" s="20" t="s">
        <v>23</v>
      </c>
    </row>
    <row r="36" spans="2:8" s="1" customFormat="1" ht="15">
      <c r="B36" s="20">
        <v>44564</v>
      </c>
      <c r="C36" s="21"/>
      <c r="D36" s="20" t="s">
        <v>20</v>
      </c>
      <c r="E36" s="22"/>
      <c r="F36" s="23"/>
      <c r="G36" s="20" t="s">
        <v>22</v>
      </c>
      <c r="H36" s="20" t="s">
        <v>23</v>
      </c>
    </row>
    <row r="37" spans="2:8" s="1" customFormat="1" ht="15.75" thickBot="1">
      <c r="B37" s="20">
        <v>44564</v>
      </c>
      <c r="C37" s="57"/>
      <c r="D37" s="56" t="s">
        <v>20</v>
      </c>
      <c r="E37" s="58"/>
      <c r="F37" s="59"/>
      <c r="G37" s="56" t="s">
        <v>22</v>
      </c>
      <c r="H37" s="56" t="s">
        <v>23</v>
      </c>
    </row>
    <row r="38" spans="1:8" ht="15.75" thickBot="1">
      <c r="A38" s="24" t="s">
        <v>29</v>
      </c>
      <c r="B38" s="60"/>
      <c r="C38" s="27"/>
      <c r="D38" s="27" t="s">
        <v>24</v>
      </c>
      <c r="E38" s="61">
        <f>SUM(E2:E37)</f>
        <v>10422</v>
      </c>
      <c r="F38" s="29">
        <v>8.6438</v>
      </c>
      <c r="G38" s="30" t="s">
        <v>18</v>
      </c>
      <c r="H38" s="30" t="s">
        <v>19</v>
      </c>
    </row>
    <row r="62" ht="15">
      <c r="K62" t="e">
        <f>#REF!/#REF!</f>
        <v>#REF!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52"/>
  <sheetViews>
    <sheetView workbookViewId="0" topLeftCell="A1">
      <selection activeCell="K14" sqref="K1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 t="s">
        <v>31</v>
      </c>
      <c r="C2" s="49">
        <v>0.4131712962962963</v>
      </c>
      <c r="D2" s="20" t="s">
        <v>20</v>
      </c>
      <c r="E2" s="53">
        <v>400</v>
      </c>
      <c r="F2" s="62">
        <v>8.55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44565</v>
      </c>
      <c r="C3" s="49">
        <v>0.4460648148148148</v>
      </c>
      <c r="D3" s="20" t="s">
        <v>20</v>
      </c>
      <c r="E3" s="53">
        <v>1057</v>
      </c>
      <c r="F3" s="62">
        <v>8.58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44565</v>
      </c>
      <c r="C4" s="49">
        <v>0.4460648148148148</v>
      </c>
      <c r="D4" s="20" t="s">
        <v>20</v>
      </c>
      <c r="E4" s="53">
        <v>34</v>
      </c>
      <c r="F4" s="62">
        <v>8.58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44565</v>
      </c>
      <c r="C5" s="49">
        <v>0.5015625</v>
      </c>
      <c r="D5" s="20" t="s">
        <v>20</v>
      </c>
      <c r="E5" s="53">
        <v>1480</v>
      </c>
      <c r="F5" s="62">
        <v>8.65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44565</v>
      </c>
      <c r="C6" s="49">
        <v>0.5049768518518518</v>
      </c>
      <c r="D6" s="20" t="s">
        <v>20</v>
      </c>
      <c r="E6" s="53">
        <v>1020</v>
      </c>
      <c r="F6" s="62">
        <v>8.65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44565</v>
      </c>
      <c r="C7" s="49">
        <v>0.5860300925925926</v>
      </c>
      <c r="D7" s="20" t="s">
        <v>20</v>
      </c>
      <c r="E7" s="53">
        <v>737</v>
      </c>
      <c r="F7" s="62">
        <v>8.62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44565</v>
      </c>
      <c r="C8" s="49">
        <v>0.5860300925925926</v>
      </c>
      <c r="D8" s="20" t="s">
        <v>20</v>
      </c>
      <c r="E8" s="53">
        <v>1763</v>
      </c>
      <c r="F8" s="62">
        <v>8.62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44565</v>
      </c>
      <c r="C9" s="49">
        <v>0.6507870370370371</v>
      </c>
      <c r="D9" s="20" t="s">
        <v>20</v>
      </c>
      <c r="E9" s="53">
        <v>363</v>
      </c>
      <c r="F9" s="62">
        <v>8.62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44565</v>
      </c>
      <c r="C10" s="49">
        <v>0.6507870370370371</v>
      </c>
      <c r="D10" s="20" t="s">
        <v>20</v>
      </c>
      <c r="E10" s="53">
        <v>1237</v>
      </c>
      <c r="F10" s="62">
        <v>8.62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44565</v>
      </c>
      <c r="C11" s="49">
        <v>0.6507870370370371</v>
      </c>
      <c r="D11" s="20" t="s">
        <v>20</v>
      </c>
      <c r="E11" s="53">
        <v>1409</v>
      </c>
      <c r="F11" s="62">
        <v>8.6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44565</v>
      </c>
      <c r="C12" s="49">
        <v>0.7275694444444444</v>
      </c>
      <c r="D12" s="20" t="s">
        <v>20</v>
      </c>
      <c r="E12" s="53">
        <v>1091</v>
      </c>
      <c r="F12" s="62">
        <v>8.65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44565</v>
      </c>
      <c r="C13" s="21"/>
      <c r="D13" s="20" t="s">
        <v>20</v>
      </c>
      <c r="E13" s="52"/>
      <c r="F13" s="23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44565</v>
      </c>
      <c r="C14" s="21"/>
      <c r="D14" s="20" t="s">
        <v>20</v>
      </c>
      <c r="E14" s="52"/>
      <c r="F14" s="23"/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44565</v>
      </c>
      <c r="C15" s="21"/>
      <c r="D15" s="20" t="s">
        <v>20</v>
      </c>
      <c r="E15" s="52"/>
      <c r="F15" s="23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44565</v>
      </c>
      <c r="C16" s="21"/>
      <c r="D16" s="20" t="s">
        <v>20</v>
      </c>
      <c r="E16" s="52"/>
      <c r="F16" s="23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44565</v>
      </c>
      <c r="C17" s="21"/>
      <c r="D17" s="20" t="s">
        <v>20</v>
      </c>
      <c r="E17" s="52"/>
      <c r="F17" s="23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44565</v>
      </c>
      <c r="C18" s="21"/>
      <c r="D18" s="20" t="s">
        <v>20</v>
      </c>
      <c r="E18" s="52"/>
      <c r="F18" s="23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44565</v>
      </c>
      <c r="C19" s="21"/>
      <c r="D19" s="20" t="s">
        <v>20</v>
      </c>
      <c r="E19" s="52"/>
      <c r="F19" s="23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44565</v>
      </c>
      <c r="C20" s="21"/>
      <c r="D20" s="20" t="s">
        <v>20</v>
      </c>
      <c r="E20" s="52"/>
      <c r="F20" s="23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44565</v>
      </c>
      <c r="C21" s="21"/>
      <c r="D21" s="20" t="s">
        <v>20</v>
      </c>
      <c r="E21" s="52"/>
      <c r="F21" s="23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44565</v>
      </c>
      <c r="C22" s="21"/>
      <c r="D22" s="20" t="s">
        <v>20</v>
      </c>
      <c r="E22" s="52"/>
      <c r="F22" s="23"/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44565</v>
      </c>
      <c r="C23" s="21"/>
      <c r="D23" s="20" t="s">
        <v>20</v>
      </c>
      <c r="E23" s="52"/>
      <c r="F23" s="23"/>
      <c r="G23" s="20" t="s">
        <v>22</v>
      </c>
      <c r="H23" s="20" t="s">
        <v>23</v>
      </c>
      <c r="M23" s="13"/>
      <c r="Y23" s="13"/>
      <c r="AD23" s="13"/>
    </row>
    <row r="24" spans="2:8" ht="15">
      <c r="B24" s="20">
        <v>44565</v>
      </c>
      <c r="C24" s="31"/>
      <c r="D24" s="20" t="s">
        <v>20</v>
      </c>
      <c r="E24" s="32"/>
      <c r="F24" s="33"/>
      <c r="G24" s="20" t="s">
        <v>22</v>
      </c>
      <c r="H24" s="20" t="s">
        <v>23</v>
      </c>
    </row>
    <row r="25" spans="2:8" ht="15">
      <c r="B25" s="20">
        <v>44565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2:8" ht="15">
      <c r="B26" s="20">
        <v>44565</v>
      </c>
      <c r="C26" s="31"/>
      <c r="D26" s="20" t="s">
        <v>20</v>
      </c>
      <c r="E26" s="32"/>
      <c r="F26" s="33"/>
      <c r="G26" s="20" t="s">
        <v>22</v>
      </c>
      <c r="H26" s="20" t="s">
        <v>23</v>
      </c>
    </row>
    <row r="27" spans="2:8" ht="15">
      <c r="B27" s="20">
        <v>44565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44565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.75" thickBot="1">
      <c r="B29" s="20">
        <v>44565</v>
      </c>
      <c r="C29" s="35"/>
      <c r="D29" s="20" t="s">
        <v>20</v>
      </c>
      <c r="E29" s="32"/>
      <c r="F29" s="33"/>
      <c r="G29" s="20" t="s">
        <v>22</v>
      </c>
      <c r="H29" s="20" t="s">
        <v>23</v>
      </c>
    </row>
    <row r="30" spans="1:8" ht="15.75" thickBot="1">
      <c r="A30" s="24" t="s">
        <v>29</v>
      </c>
      <c r="B30" s="25"/>
      <c r="C30" s="26"/>
      <c r="D30" s="27" t="s">
        <v>24</v>
      </c>
      <c r="E30" s="28">
        <f>SUM(E2:E29)</f>
        <v>10591</v>
      </c>
      <c r="F30" s="29">
        <v>8.6207</v>
      </c>
      <c r="G30" s="30" t="s">
        <v>18</v>
      </c>
      <c r="H30" s="30" t="s">
        <v>19</v>
      </c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EB982-0AB0-4B33-BD76-C43DC19D69ED}">
  <dimension ref="A1:AD54"/>
  <sheetViews>
    <sheetView workbookViewId="0" topLeftCell="A1">
      <selection activeCell="I41" sqref="I41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44566</v>
      </c>
      <c r="C2" s="49">
        <v>0.48516203703703703</v>
      </c>
      <c r="D2" s="20" t="s">
        <v>20</v>
      </c>
      <c r="E2" s="53">
        <v>33</v>
      </c>
      <c r="F2" s="51">
        <v>8.64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44566</v>
      </c>
      <c r="C3" s="49">
        <v>0.5321527777777778</v>
      </c>
      <c r="D3" s="20" t="s">
        <v>20</v>
      </c>
      <c r="E3" s="53">
        <v>3512</v>
      </c>
      <c r="F3" s="51">
        <v>8.67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44566</v>
      </c>
      <c r="C4" s="49">
        <v>0.5554050925925926</v>
      </c>
      <c r="D4" s="20" t="s">
        <v>20</v>
      </c>
      <c r="E4" s="53">
        <v>2500</v>
      </c>
      <c r="F4" s="51">
        <v>8.7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44566</v>
      </c>
      <c r="C5" s="49">
        <v>0.5687962962962964</v>
      </c>
      <c r="D5" s="20" t="s">
        <v>20</v>
      </c>
      <c r="E5" s="53">
        <v>445</v>
      </c>
      <c r="F5" s="51">
        <v>8.67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44566</v>
      </c>
      <c r="C6" s="49">
        <v>0.628900462962963</v>
      </c>
      <c r="D6" s="20" t="s">
        <v>20</v>
      </c>
      <c r="E6" s="53">
        <v>1043</v>
      </c>
      <c r="F6" s="51">
        <v>8.67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44566</v>
      </c>
      <c r="C7" s="49">
        <v>0.6494444444444444</v>
      </c>
      <c r="D7" s="20" t="s">
        <v>20</v>
      </c>
      <c r="E7" s="53">
        <v>36</v>
      </c>
      <c r="F7" s="51">
        <v>8.65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44566</v>
      </c>
      <c r="C8" s="49">
        <v>0.6494444444444444</v>
      </c>
      <c r="D8" s="20" t="s">
        <v>20</v>
      </c>
      <c r="E8" s="53">
        <v>2931</v>
      </c>
      <c r="F8" s="51">
        <v>8.65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44566</v>
      </c>
      <c r="C9" s="49">
        <v>0.7219097222222222</v>
      </c>
      <c r="D9" s="20" t="s">
        <v>20</v>
      </c>
      <c r="E9" s="53">
        <v>179</v>
      </c>
      <c r="F9" s="51">
        <v>8.6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44566</v>
      </c>
      <c r="C10" s="49">
        <v>0.7269444444444444</v>
      </c>
      <c r="D10" s="20" t="s">
        <v>20</v>
      </c>
      <c r="E10" s="53">
        <v>37</v>
      </c>
      <c r="F10" s="51">
        <v>8.6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44566</v>
      </c>
      <c r="C11" s="49"/>
      <c r="D11" s="20" t="s">
        <v>20</v>
      </c>
      <c r="E11" s="52"/>
      <c r="F11" s="51"/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44566</v>
      </c>
      <c r="C12" s="49"/>
      <c r="D12" s="20" t="s">
        <v>20</v>
      </c>
      <c r="E12" s="52"/>
      <c r="F12" s="51"/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44566</v>
      </c>
      <c r="C13" s="49"/>
      <c r="D13" s="20" t="s">
        <v>20</v>
      </c>
      <c r="E13" s="52"/>
      <c r="F13" s="51"/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44566</v>
      </c>
      <c r="C14" s="49"/>
      <c r="D14" s="20" t="s">
        <v>20</v>
      </c>
      <c r="E14" s="52"/>
      <c r="F14" s="51"/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44566</v>
      </c>
      <c r="C15" s="49"/>
      <c r="D15" s="20" t="s">
        <v>20</v>
      </c>
      <c r="E15" s="52"/>
      <c r="F15" s="51"/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44566</v>
      </c>
      <c r="C16" s="49"/>
      <c r="D16" s="20" t="s">
        <v>20</v>
      </c>
      <c r="E16" s="52"/>
      <c r="F16" s="51"/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44566</v>
      </c>
      <c r="C17" s="49"/>
      <c r="D17" s="20" t="s">
        <v>20</v>
      </c>
      <c r="E17" s="52"/>
      <c r="F17" s="51"/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44566</v>
      </c>
      <c r="C18" s="49"/>
      <c r="D18" s="20" t="s">
        <v>20</v>
      </c>
      <c r="E18" s="52"/>
      <c r="F18" s="51"/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44566</v>
      </c>
      <c r="C19" s="49"/>
      <c r="D19" s="20" t="s">
        <v>20</v>
      </c>
      <c r="E19" s="55"/>
      <c r="F19" s="22"/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44566</v>
      </c>
      <c r="C20" s="49"/>
      <c r="D20" s="20" t="s">
        <v>20</v>
      </c>
      <c r="E20" s="55"/>
      <c r="F20" s="22"/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44566</v>
      </c>
      <c r="C21" s="49"/>
      <c r="D21" s="20" t="s">
        <v>20</v>
      </c>
      <c r="E21" s="55"/>
      <c r="F21" s="22"/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44566</v>
      </c>
      <c r="C22" s="49"/>
      <c r="D22" s="20" t="s">
        <v>20</v>
      </c>
      <c r="E22" s="55"/>
      <c r="F22" s="22"/>
      <c r="G22" s="20" t="s">
        <v>22</v>
      </c>
      <c r="H22" s="20" t="s">
        <v>23</v>
      </c>
      <c r="M22" s="13"/>
      <c r="Y22" s="13"/>
      <c r="AD22" s="13"/>
    </row>
    <row r="23" spans="2:8" ht="15">
      <c r="B23" s="20">
        <v>44566</v>
      </c>
      <c r="C23" s="31"/>
      <c r="D23" s="20" t="s">
        <v>20</v>
      </c>
      <c r="E23" s="32"/>
      <c r="F23" s="50"/>
      <c r="G23" s="20" t="s">
        <v>22</v>
      </c>
      <c r="H23" s="20" t="s">
        <v>23</v>
      </c>
    </row>
    <row r="24" spans="2:8" ht="15">
      <c r="B24" s="20">
        <v>44566</v>
      </c>
      <c r="C24" s="31"/>
      <c r="D24" s="20" t="s">
        <v>20</v>
      </c>
      <c r="E24" s="32"/>
      <c r="F24" s="50"/>
      <c r="G24" s="20" t="s">
        <v>22</v>
      </c>
      <c r="H24" s="20" t="s">
        <v>23</v>
      </c>
    </row>
    <row r="25" spans="2:8" ht="15">
      <c r="B25" s="20">
        <v>44566</v>
      </c>
      <c r="C25" s="31"/>
      <c r="D25" s="20" t="s">
        <v>20</v>
      </c>
      <c r="E25" s="32"/>
      <c r="F25" s="33"/>
      <c r="G25" s="20" t="s">
        <v>22</v>
      </c>
      <c r="H25" s="20" t="s">
        <v>23</v>
      </c>
    </row>
    <row r="26" spans="2:8" ht="15">
      <c r="B26" s="20">
        <v>44566</v>
      </c>
      <c r="C26" s="31"/>
      <c r="D26" s="20" t="s">
        <v>20</v>
      </c>
      <c r="E26" s="32"/>
      <c r="F26" s="34"/>
      <c r="G26" s="20" t="s">
        <v>22</v>
      </c>
      <c r="H26" s="20" t="s">
        <v>23</v>
      </c>
    </row>
    <row r="27" spans="2:8" ht="15">
      <c r="B27" s="20">
        <v>44566</v>
      </c>
      <c r="C27" s="31"/>
      <c r="D27" s="20" t="s">
        <v>20</v>
      </c>
      <c r="E27" s="32"/>
      <c r="F27" s="33"/>
      <c r="G27" s="20" t="s">
        <v>22</v>
      </c>
      <c r="H27" s="20" t="s">
        <v>23</v>
      </c>
    </row>
    <row r="28" spans="2:8" ht="15">
      <c r="B28" s="20">
        <v>44566</v>
      </c>
      <c r="C28" s="31"/>
      <c r="D28" s="20" t="s">
        <v>20</v>
      </c>
      <c r="E28" s="32"/>
      <c r="F28" s="33"/>
      <c r="G28" s="20" t="s">
        <v>22</v>
      </c>
      <c r="H28" s="20" t="s">
        <v>23</v>
      </c>
    </row>
    <row r="29" spans="2:8" ht="15">
      <c r="B29" s="20">
        <v>44566</v>
      </c>
      <c r="C29" s="31"/>
      <c r="D29" s="20" t="s">
        <v>20</v>
      </c>
      <c r="E29" s="32"/>
      <c r="F29" s="33"/>
      <c r="G29" s="20" t="s">
        <v>22</v>
      </c>
      <c r="H29" s="20" t="s">
        <v>23</v>
      </c>
    </row>
    <row r="30" spans="2:8" ht="15">
      <c r="B30" s="20">
        <v>44566</v>
      </c>
      <c r="C30" s="31"/>
      <c r="D30" s="20" t="s">
        <v>20</v>
      </c>
      <c r="E30" s="32"/>
      <c r="F30" s="33"/>
      <c r="G30" s="20" t="s">
        <v>22</v>
      </c>
      <c r="H30" s="20" t="s">
        <v>23</v>
      </c>
    </row>
    <row r="31" spans="2:8" ht="15.75" thickBot="1">
      <c r="B31" s="20">
        <v>44566</v>
      </c>
      <c r="C31" s="35"/>
      <c r="D31" s="20" t="s">
        <v>20</v>
      </c>
      <c r="E31" s="32"/>
      <c r="F31" s="33"/>
      <c r="G31" s="20" t="s">
        <v>22</v>
      </c>
      <c r="H31" s="20" t="s">
        <v>23</v>
      </c>
    </row>
    <row r="32" spans="1:8" ht="15.75" thickBot="1">
      <c r="A32" s="24" t="s">
        <v>29</v>
      </c>
      <c r="B32" s="25"/>
      <c r="C32" s="26"/>
      <c r="D32" s="27" t="s">
        <v>24</v>
      </c>
      <c r="E32" s="28">
        <f>SUM(E2:E31)</f>
        <v>10716</v>
      </c>
      <c r="F32" s="29">
        <v>8.67</v>
      </c>
      <c r="G32" s="30" t="s">
        <v>18</v>
      </c>
      <c r="H32" s="30" t="s">
        <v>19</v>
      </c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02182-A913-4819-A172-A39BE35E312E}">
  <dimension ref="A1:AD61"/>
  <sheetViews>
    <sheetView workbookViewId="0" topLeftCell="A1">
      <selection activeCell="K15" sqref="K15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44567</v>
      </c>
      <c r="C2" s="49">
        <v>0.4122222222222222</v>
      </c>
      <c r="D2" s="20" t="s">
        <v>20</v>
      </c>
      <c r="E2" s="53">
        <v>359</v>
      </c>
      <c r="F2" s="63">
        <v>8.44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44567</v>
      </c>
      <c r="C3" s="49">
        <v>0.5579976851851852</v>
      </c>
      <c r="D3" s="20" t="s">
        <v>20</v>
      </c>
      <c r="E3" s="53">
        <v>2500</v>
      </c>
      <c r="F3" s="63">
        <v>8.52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44567</v>
      </c>
      <c r="C4" s="49">
        <v>0.667789351851852</v>
      </c>
      <c r="D4" s="20" t="s">
        <v>20</v>
      </c>
      <c r="E4" s="53">
        <v>1089</v>
      </c>
      <c r="F4" s="63">
        <v>8.45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44567</v>
      </c>
      <c r="C5" s="49">
        <v>0.667789351851852</v>
      </c>
      <c r="D5" s="20" t="s">
        <v>20</v>
      </c>
      <c r="E5" s="53">
        <v>18</v>
      </c>
      <c r="F5" s="63">
        <v>8.45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44567</v>
      </c>
      <c r="C6" s="49">
        <v>0.667789351851852</v>
      </c>
      <c r="D6" s="20" t="s">
        <v>20</v>
      </c>
      <c r="E6" s="53">
        <v>375</v>
      </c>
      <c r="F6" s="63">
        <v>8.45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44567</v>
      </c>
      <c r="C7" s="49">
        <v>0.667789351851852</v>
      </c>
      <c r="D7" s="20" t="s">
        <v>20</v>
      </c>
      <c r="E7" s="53">
        <v>227</v>
      </c>
      <c r="F7" s="63">
        <v>8.45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44567</v>
      </c>
      <c r="C8" s="49">
        <v>0.667789351851852</v>
      </c>
      <c r="D8" s="20" t="s">
        <v>20</v>
      </c>
      <c r="E8" s="53">
        <v>791</v>
      </c>
      <c r="F8" s="63">
        <v>8.45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44567</v>
      </c>
      <c r="C9" s="49">
        <v>0.667789351851852</v>
      </c>
      <c r="D9" s="20" t="s">
        <v>20</v>
      </c>
      <c r="E9" s="53">
        <v>260</v>
      </c>
      <c r="F9" s="63">
        <v>8.44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44567</v>
      </c>
      <c r="C10" s="49">
        <v>0.667789351851852</v>
      </c>
      <c r="D10" s="20" t="s">
        <v>20</v>
      </c>
      <c r="E10" s="53">
        <v>875</v>
      </c>
      <c r="F10" s="63">
        <v>8.44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44567</v>
      </c>
      <c r="C11" s="49">
        <v>0.667789351851852</v>
      </c>
      <c r="D11" s="20" t="s">
        <v>20</v>
      </c>
      <c r="E11" s="53">
        <v>1006</v>
      </c>
      <c r="F11" s="63">
        <v>8.44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44567</v>
      </c>
      <c r="C12" s="49">
        <v>0.6736921296296297</v>
      </c>
      <c r="D12" s="20" t="s">
        <v>20</v>
      </c>
      <c r="E12" s="53">
        <v>157</v>
      </c>
      <c r="F12" s="63">
        <v>8.42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44567</v>
      </c>
      <c r="C13" s="49">
        <v>0.6736921296296297</v>
      </c>
      <c r="D13" s="20" t="s">
        <v>20</v>
      </c>
      <c r="E13" s="53">
        <v>109</v>
      </c>
      <c r="F13" s="63">
        <v>8.42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44567</v>
      </c>
      <c r="C14" s="49">
        <v>0.6745949074074074</v>
      </c>
      <c r="D14" s="20" t="s">
        <v>20</v>
      </c>
      <c r="E14" s="53">
        <v>39</v>
      </c>
      <c r="F14" s="63">
        <v>8.42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44567</v>
      </c>
      <c r="C15" s="49">
        <v>0.6745949074074074</v>
      </c>
      <c r="D15" s="20" t="s">
        <v>20</v>
      </c>
      <c r="E15" s="53">
        <v>92</v>
      </c>
      <c r="F15" s="63">
        <v>8.42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44567</v>
      </c>
      <c r="C16" s="49">
        <v>0.6746064814814815</v>
      </c>
      <c r="D16" s="20" t="s">
        <v>20</v>
      </c>
      <c r="E16" s="53">
        <v>553</v>
      </c>
      <c r="F16" s="63">
        <v>8.42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44567</v>
      </c>
      <c r="C17" s="49">
        <v>0.6746064814814815</v>
      </c>
      <c r="D17" s="20" t="s">
        <v>20</v>
      </c>
      <c r="E17" s="53">
        <v>26</v>
      </c>
      <c r="F17" s="63">
        <v>8.42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44567</v>
      </c>
      <c r="C18" s="49">
        <v>0.6746064814814815</v>
      </c>
      <c r="D18" s="20" t="s">
        <v>20</v>
      </c>
      <c r="E18" s="53">
        <v>36</v>
      </c>
      <c r="F18" s="63">
        <v>8.42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44567</v>
      </c>
      <c r="C19" s="49">
        <v>0.6746064814814815</v>
      </c>
      <c r="D19" s="20" t="s">
        <v>20</v>
      </c>
      <c r="E19" s="53">
        <v>28</v>
      </c>
      <c r="F19" s="63">
        <v>8.42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44567</v>
      </c>
      <c r="C20" s="49">
        <v>0.6746643518518519</v>
      </c>
      <c r="D20" s="20" t="s">
        <v>20</v>
      </c>
      <c r="E20" s="53">
        <v>116</v>
      </c>
      <c r="F20" s="63">
        <v>8.42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44567</v>
      </c>
      <c r="C21" s="49">
        <v>0.6746643518518519</v>
      </c>
      <c r="D21" s="20" t="s">
        <v>20</v>
      </c>
      <c r="E21" s="53">
        <v>170</v>
      </c>
      <c r="F21" s="63">
        <v>8.42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44567</v>
      </c>
      <c r="C22" s="49">
        <v>0.6746643518518519</v>
      </c>
      <c r="D22" s="20" t="s">
        <v>20</v>
      </c>
      <c r="E22" s="53">
        <v>63</v>
      </c>
      <c r="F22" s="63">
        <v>8.42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44567</v>
      </c>
      <c r="C23" s="49">
        <v>0.6747222222222221</v>
      </c>
      <c r="D23" s="20" t="s">
        <v>20</v>
      </c>
      <c r="E23" s="53">
        <v>200</v>
      </c>
      <c r="F23" s="63">
        <v>8.42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44567</v>
      </c>
      <c r="C24" s="49">
        <v>0.6747222222222221</v>
      </c>
      <c r="D24" s="20" t="s">
        <v>20</v>
      </c>
      <c r="E24" s="53">
        <v>10</v>
      </c>
      <c r="F24" s="63">
        <v>8.42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44567</v>
      </c>
      <c r="C25" s="49">
        <v>0.6747222222222221</v>
      </c>
      <c r="D25" s="20" t="s">
        <v>20</v>
      </c>
      <c r="E25" s="53">
        <v>22</v>
      </c>
      <c r="F25" s="63">
        <v>8.42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44567</v>
      </c>
      <c r="C26" s="49">
        <v>0.6747222222222221</v>
      </c>
      <c r="D26" s="20" t="s">
        <v>20</v>
      </c>
      <c r="E26" s="53">
        <v>12</v>
      </c>
      <c r="F26" s="63">
        <v>8.42</v>
      </c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44567</v>
      </c>
      <c r="C27" s="49">
        <v>0.6747222222222221</v>
      </c>
      <c r="D27" s="20" t="s">
        <v>20</v>
      </c>
      <c r="E27" s="53">
        <v>851</v>
      </c>
      <c r="F27" s="63">
        <v>8.42</v>
      </c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44567</v>
      </c>
      <c r="C28" s="49">
        <v>0.6747222222222221</v>
      </c>
      <c r="D28" s="20" t="s">
        <v>20</v>
      </c>
      <c r="E28" s="53">
        <v>12</v>
      </c>
      <c r="F28" s="63">
        <v>8.42</v>
      </c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44567</v>
      </c>
      <c r="C29" s="49">
        <v>0.6770949074074074</v>
      </c>
      <c r="D29" s="20" t="s">
        <v>20</v>
      </c>
      <c r="E29" s="53">
        <v>4</v>
      </c>
      <c r="F29" s="63">
        <v>8.42</v>
      </c>
      <c r="G29" s="20" t="s">
        <v>22</v>
      </c>
      <c r="H29" s="20" t="s">
        <v>23</v>
      </c>
      <c r="M29" s="13"/>
      <c r="Y29" s="13"/>
      <c r="AD29" s="13"/>
    </row>
    <row r="30" spans="2:8" ht="15">
      <c r="B30" s="20">
        <v>44567</v>
      </c>
      <c r="C30" s="49">
        <v>0.7173032407407408</v>
      </c>
      <c r="D30" s="20" t="s">
        <v>20</v>
      </c>
      <c r="E30" s="53">
        <v>190</v>
      </c>
      <c r="F30" s="63">
        <v>8.5</v>
      </c>
      <c r="G30" s="20" t="s">
        <v>22</v>
      </c>
      <c r="H30" s="20" t="s">
        <v>23</v>
      </c>
    </row>
    <row r="31" spans="2:8" ht="15">
      <c r="B31" s="20">
        <v>44567</v>
      </c>
      <c r="C31" s="49">
        <v>0.7173032407407408</v>
      </c>
      <c r="D31" s="20" t="s">
        <v>20</v>
      </c>
      <c r="E31" s="53">
        <v>375</v>
      </c>
      <c r="F31" s="63">
        <v>8.5</v>
      </c>
      <c r="G31" s="20" t="s">
        <v>22</v>
      </c>
      <c r="H31" s="20" t="s">
        <v>23</v>
      </c>
    </row>
    <row r="32" spans="2:8" ht="15">
      <c r="B32" s="20">
        <v>44567</v>
      </c>
      <c r="C32" s="49">
        <v>0.7173032407407408</v>
      </c>
      <c r="D32" s="20" t="s">
        <v>20</v>
      </c>
      <c r="E32" s="53">
        <v>175</v>
      </c>
      <c r="F32" s="63">
        <v>8.5</v>
      </c>
      <c r="G32" s="20" t="s">
        <v>22</v>
      </c>
      <c r="H32" s="20" t="s">
        <v>23</v>
      </c>
    </row>
    <row r="33" spans="2:8" ht="15">
      <c r="B33" s="20">
        <v>44567</v>
      </c>
      <c r="C33" s="49">
        <v>0.7173032407407408</v>
      </c>
      <c r="D33" s="20" t="s">
        <v>20</v>
      </c>
      <c r="E33" s="53">
        <v>35</v>
      </c>
      <c r="F33" s="63">
        <v>8.5</v>
      </c>
      <c r="G33" s="20" t="s">
        <v>22</v>
      </c>
      <c r="H33" s="20" t="s">
        <v>23</v>
      </c>
    </row>
    <row r="34" spans="2:8" ht="15">
      <c r="B34" s="20">
        <v>44567</v>
      </c>
      <c r="C34" s="49">
        <v>0.7173032407407408</v>
      </c>
      <c r="D34" s="20" t="s">
        <v>20</v>
      </c>
      <c r="E34" s="53">
        <v>251</v>
      </c>
      <c r="F34" s="63">
        <v>8.5</v>
      </c>
      <c r="G34" s="20" t="s">
        <v>22</v>
      </c>
      <c r="H34" s="20" t="s">
        <v>23</v>
      </c>
    </row>
    <row r="35" spans="2:8" ht="15">
      <c r="B35" s="20">
        <v>44567</v>
      </c>
      <c r="C35" s="49">
        <v>0.7173032407407408</v>
      </c>
      <c r="D35" s="20" t="s">
        <v>20</v>
      </c>
      <c r="E35" s="53">
        <v>38</v>
      </c>
      <c r="F35" s="63">
        <v>8.5</v>
      </c>
      <c r="G35" s="20" t="s">
        <v>22</v>
      </c>
      <c r="H35" s="20" t="s">
        <v>23</v>
      </c>
    </row>
    <row r="36" spans="2:8" ht="15">
      <c r="B36" s="20">
        <v>44567</v>
      </c>
      <c r="C36" s="31"/>
      <c r="D36" s="20" t="s">
        <v>20</v>
      </c>
      <c r="E36" s="32"/>
      <c r="F36" s="33"/>
      <c r="G36" s="20" t="s">
        <v>22</v>
      </c>
      <c r="H36" s="20" t="s">
        <v>23</v>
      </c>
    </row>
    <row r="37" spans="2:8" ht="15">
      <c r="B37" s="20">
        <v>44567</v>
      </c>
      <c r="C37" s="31"/>
      <c r="D37" s="20" t="s">
        <v>20</v>
      </c>
      <c r="E37" s="32"/>
      <c r="F37" s="33"/>
      <c r="G37" s="20" t="s">
        <v>22</v>
      </c>
      <c r="H37" s="20" t="s">
        <v>23</v>
      </c>
    </row>
    <row r="38" spans="2:8" ht="15.75" thickBot="1">
      <c r="B38" s="20">
        <v>44567</v>
      </c>
      <c r="C38" s="35"/>
      <c r="D38" s="20" t="s">
        <v>20</v>
      </c>
      <c r="E38" s="32"/>
      <c r="F38" s="33"/>
      <c r="G38" s="20" t="s">
        <v>22</v>
      </c>
      <c r="H38" s="20" t="s">
        <v>23</v>
      </c>
    </row>
    <row r="39" spans="1:8" ht="15.75" thickBot="1">
      <c r="A39" s="24" t="s">
        <v>29</v>
      </c>
      <c r="B39" s="25"/>
      <c r="C39" s="26"/>
      <c r="D39" s="27" t="s">
        <v>24</v>
      </c>
      <c r="E39" s="28">
        <f>SUM(E2:E38)</f>
        <v>11064</v>
      </c>
      <c r="F39" s="29">
        <v>8.4616</v>
      </c>
      <c r="G39" s="30" t="s">
        <v>18</v>
      </c>
      <c r="H39" s="30" t="s">
        <v>19</v>
      </c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2FFC2-463A-4A6B-9D27-99C80BD55A71}">
  <dimension ref="A1:AD57"/>
  <sheetViews>
    <sheetView workbookViewId="0" topLeftCell="A1">
      <selection activeCell="J24" sqref="J24"/>
    </sheetView>
  </sheetViews>
  <sheetFormatPr defaultColWidth="11.421875" defaultRowHeight="15"/>
  <cols>
    <col min="1" max="1" width="32.28125" style="1" bestFit="1" customWidth="1"/>
    <col min="2" max="2" width="20.57421875" style="1" bestFit="1" customWidth="1"/>
    <col min="3" max="3" width="20.57421875" style="1" customWidth="1"/>
    <col min="4" max="4" width="18.28125" style="1" bestFit="1" customWidth="1"/>
    <col min="5" max="12" width="11.421875" style="1" customWidth="1"/>
    <col min="13" max="13" width="15.140625" style="1" bestFit="1" customWidth="1"/>
    <col min="14" max="16384" width="11.421875" style="1" customWidth="1"/>
  </cols>
  <sheetData>
    <row r="1" spans="2:8" ht="15.75" thickTop="1">
      <c r="B1" s="14" t="s">
        <v>25</v>
      </c>
      <c r="C1" s="15" t="s">
        <v>26</v>
      </c>
      <c r="D1" s="16" t="s">
        <v>13</v>
      </c>
      <c r="E1" s="16" t="s">
        <v>14</v>
      </c>
      <c r="F1" s="16" t="s">
        <v>15</v>
      </c>
      <c r="G1" s="16" t="s">
        <v>16</v>
      </c>
      <c r="H1" s="17" t="s">
        <v>17</v>
      </c>
    </row>
    <row r="2" spans="2:30" ht="15">
      <c r="B2" s="20">
        <v>44568</v>
      </c>
      <c r="C2" s="49">
        <v>0.3985532407407408</v>
      </c>
      <c r="D2" s="20" t="s">
        <v>20</v>
      </c>
      <c r="E2" s="52">
        <v>31</v>
      </c>
      <c r="F2" s="64">
        <v>8.42</v>
      </c>
      <c r="G2" s="20" t="s">
        <v>22</v>
      </c>
      <c r="H2" s="20" t="s">
        <v>23</v>
      </c>
      <c r="M2" s="13"/>
      <c r="Y2" s="13"/>
      <c r="AD2" s="13"/>
    </row>
    <row r="3" spans="2:30" ht="15">
      <c r="B3" s="20">
        <v>44568</v>
      </c>
      <c r="C3" s="49">
        <v>0.3985532407407408</v>
      </c>
      <c r="D3" s="20" t="s">
        <v>20</v>
      </c>
      <c r="E3" s="52">
        <v>29</v>
      </c>
      <c r="F3" s="64">
        <v>8.42</v>
      </c>
      <c r="G3" s="20" t="s">
        <v>22</v>
      </c>
      <c r="H3" s="20" t="s">
        <v>23</v>
      </c>
      <c r="M3" s="13"/>
      <c r="Y3" s="13"/>
      <c r="AD3" s="13"/>
    </row>
    <row r="4" spans="2:30" ht="15">
      <c r="B4" s="20">
        <v>44568</v>
      </c>
      <c r="C4" s="49">
        <v>0.39893518518518517</v>
      </c>
      <c r="D4" s="20" t="s">
        <v>20</v>
      </c>
      <c r="E4" s="52">
        <v>63</v>
      </c>
      <c r="F4" s="64">
        <v>8.42</v>
      </c>
      <c r="G4" s="20" t="s">
        <v>22</v>
      </c>
      <c r="H4" s="20" t="s">
        <v>23</v>
      </c>
      <c r="M4" s="13"/>
      <c r="Y4" s="13"/>
      <c r="AD4" s="13"/>
    </row>
    <row r="5" spans="2:30" ht="15">
      <c r="B5" s="20">
        <v>44568</v>
      </c>
      <c r="C5" s="49">
        <v>0.39893518518518517</v>
      </c>
      <c r="D5" s="20" t="s">
        <v>20</v>
      </c>
      <c r="E5" s="52">
        <v>1377</v>
      </c>
      <c r="F5" s="64">
        <v>8.42</v>
      </c>
      <c r="G5" s="20" t="s">
        <v>22</v>
      </c>
      <c r="H5" s="20" t="s">
        <v>23</v>
      </c>
      <c r="M5" s="13"/>
      <c r="Y5" s="13"/>
      <c r="AD5" s="13"/>
    </row>
    <row r="6" spans="2:30" ht="15">
      <c r="B6" s="20">
        <v>44568</v>
      </c>
      <c r="C6" s="49">
        <v>0.46903935185185186</v>
      </c>
      <c r="D6" s="20" t="s">
        <v>20</v>
      </c>
      <c r="E6" s="52">
        <v>405</v>
      </c>
      <c r="F6" s="64">
        <v>8.46</v>
      </c>
      <c r="G6" s="20" t="s">
        <v>22</v>
      </c>
      <c r="H6" s="20" t="s">
        <v>23</v>
      </c>
      <c r="M6" s="13"/>
      <c r="Y6" s="13"/>
      <c r="AD6" s="13"/>
    </row>
    <row r="7" spans="2:30" ht="15">
      <c r="B7" s="20">
        <v>44568</v>
      </c>
      <c r="C7" s="49">
        <v>0.46903935185185186</v>
      </c>
      <c r="D7" s="20" t="s">
        <v>20</v>
      </c>
      <c r="E7" s="52">
        <v>260</v>
      </c>
      <c r="F7" s="64">
        <v>8.46</v>
      </c>
      <c r="G7" s="20" t="s">
        <v>22</v>
      </c>
      <c r="H7" s="20" t="s">
        <v>23</v>
      </c>
      <c r="M7" s="13"/>
      <c r="Y7" s="13"/>
      <c r="AD7" s="13"/>
    </row>
    <row r="8" spans="2:30" ht="15">
      <c r="B8" s="20">
        <v>44568</v>
      </c>
      <c r="C8" s="49">
        <v>0.46903935185185186</v>
      </c>
      <c r="D8" s="20" t="s">
        <v>20</v>
      </c>
      <c r="E8" s="52">
        <v>405</v>
      </c>
      <c r="F8" s="64">
        <v>8.46</v>
      </c>
      <c r="G8" s="20" t="s">
        <v>22</v>
      </c>
      <c r="H8" s="20" t="s">
        <v>23</v>
      </c>
      <c r="M8" s="13"/>
      <c r="Y8" s="13"/>
      <c r="AD8" s="13"/>
    </row>
    <row r="9" spans="2:30" ht="15">
      <c r="B9" s="20">
        <v>44568</v>
      </c>
      <c r="C9" s="49">
        <v>0.46903935185185186</v>
      </c>
      <c r="D9" s="20" t="s">
        <v>20</v>
      </c>
      <c r="E9" s="52">
        <v>439</v>
      </c>
      <c r="F9" s="64">
        <v>8.46</v>
      </c>
      <c r="G9" s="20" t="s">
        <v>22</v>
      </c>
      <c r="H9" s="20" t="s">
        <v>23</v>
      </c>
      <c r="M9" s="13"/>
      <c r="Y9" s="13"/>
      <c r="AD9" s="13"/>
    </row>
    <row r="10" spans="2:30" ht="15">
      <c r="B10" s="20">
        <v>44568</v>
      </c>
      <c r="C10" s="49">
        <v>0.46903935185185186</v>
      </c>
      <c r="D10" s="20" t="s">
        <v>20</v>
      </c>
      <c r="E10" s="52">
        <v>97</v>
      </c>
      <c r="F10" s="64">
        <v>8.46</v>
      </c>
      <c r="G10" s="20" t="s">
        <v>22</v>
      </c>
      <c r="H10" s="20" t="s">
        <v>23</v>
      </c>
      <c r="M10" s="13"/>
      <c r="Y10" s="13"/>
      <c r="AD10" s="13"/>
    </row>
    <row r="11" spans="2:30" ht="15">
      <c r="B11" s="20">
        <v>44568</v>
      </c>
      <c r="C11" s="49">
        <v>0.46903935185185186</v>
      </c>
      <c r="D11" s="20" t="s">
        <v>20</v>
      </c>
      <c r="E11" s="52">
        <v>260</v>
      </c>
      <c r="F11" s="64">
        <v>8.46</v>
      </c>
      <c r="G11" s="20" t="s">
        <v>22</v>
      </c>
      <c r="H11" s="20" t="s">
        <v>23</v>
      </c>
      <c r="M11" s="13"/>
      <c r="Y11" s="13"/>
      <c r="AD11" s="13"/>
    </row>
    <row r="12" spans="2:30" ht="15">
      <c r="B12" s="20">
        <v>44568</v>
      </c>
      <c r="C12" s="49">
        <v>0.46903935185185186</v>
      </c>
      <c r="D12" s="20" t="s">
        <v>20</v>
      </c>
      <c r="E12" s="52">
        <v>51</v>
      </c>
      <c r="F12" s="64">
        <v>8.46</v>
      </c>
      <c r="G12" s="20" t="s">
        <v>22</v>
      </c>
      <c r="H12" s="20" t="s">
        <v>23</v>
      </c>
      <c r="M12" s="13"/>
      <c r="Y12" s="13"/>
      <c r="AD12" s="13"/>
    </row>
    <row r="13" spans="2:30" ht="15">
      <c r="B13" s="20">
        <v>44568</v>
      </c>
      <c r="C13" s="49">
        <v>0.4693055555555556</v>
      </c>
      <c r="D13" s="20" t="s">
        <v>20</v>
      </c>
      <c r="E13" s="52">
        <v>83</v>
      </c>
      <c r="F13" s="64">
        <v>8.46</v>
      </c>
      <c r="G13" s="20" t="s">
        <v>22</v>
      </c>
      <c r="H13" s="20" t="s">
        <v>23</v>
      </c>
      <c r="M13" s="13"/>
      <c r="Y13" s="13"/>
      <c r="AD13" s="13"/>
    </row>
    <row r="14" spans="2:30" ht="15">
      <c r="B14" s="20">
        <v>44568</v>
      </c>
      <c r="C14" s="49">
        <v>0.5593518518518519</v>
      </c>
      <c r="D14" s="20" t="s">
        <v>20</v>
      </c>
      <c r="E14" s="52">
        <v>482</v>
      </c>
      <c r="F14" s="64">
        <v>8.52</v>
      </c>
      <c r="G14" s="20" t="s">
        <v>22</v>
      </c>
      <c r="H14" s="20" t="s">
        <v>23</v>
      </c>
      <c r="M14" s="13"/>
      <c r="Y14" s="13"/>
      <c r="AD14" s="13"/>
    </row>
    <row r="15" spans="2:30" ht="15">
      <c r="B15" s="20">
        <v>44568</v>
      </c>
      <c r="C15" s="49">
        <v>0.5594212962962963</v>
      </c>
      <c r="D15" s="20" t="s">
        <v>20</v>
      </c>
      <c r="E15" s="52">
        <v>15</v>
      </c>
      <c r="F15" s="64">
        <v>8.52</v>
      </c>
      <c r="G15" s="20" t="s">
        <v>22</v>
      </c>
      <c r="H15" s="20" t="s">
        <v>23</v>
      </c>
      <c r="M15" s="13"/>
      <c r="Y15" s="13"/>
      <c r="AD15" s="13"/>
    </row>
    <row r="16" spans="2:30" ht="15">
      <c r="B16" s="20">
        <v>44568</v>
      </c>
      <c r="C16" s="49">
        <v>0.5594212962962963</v>
      </c>
      <c r="D16" s="20" t="s">
        <v>20</v>
      </c>
      <c r="E16" s="52">
        <v>212</v>
      </c>
      <c r="F16" s="64">
        <v>8.52</v>
      </c>
      <c r="G16" s="20" t="s">
        <v>22</v>
      </c>
      <c r="H16" s="20" t="s">
        <v>23</v>
      </c>
      <c r="M16" s="13"/>
      <c r="Y16" s="13"/>
      <c r="AD16" s="13"/>
    </row>
    <row r="17" spans="2:30" ht="15">
      <c r="B17" s="20">
        <v>44568</v>
      </c>
      <c r="C17" s="49">
        <v>0.5594212962962963</v>
      </c>
      <c r="D17" s="20" t="s">
        <v>20</v>
      </c>
      <c r="E17" s="52">
        <v>1791</v>
      </c>
      <c r="F17" s="64">
        <v>8.52</v>
      </c>
      <c r="G17" s="20" t="s">
        <v>22</v>
      </c>
      <c r="H17" s="20" t="s">
        <v>23</v>
      </c>
      <c r="M17" s="13"/>
      <c r="Y17" s="13"/>
      <c r="AD17" s="13"/>
    </row>
    <row r="18" spans="2:30" ht="15">
      <c r="B18" s="20">
        <v>44568</v>
      </c>
      <c r="C18" s="49">
        <v>0.6193518518518518</v>
      </c>
      <c r="D18" s="20" t="s">
        <v>20</v>
      </c>
      <c r="E18" s="52">
        <v>159</v>
      </c>
      <c r="F18" s="64">
        <v>8.45</v>
      </c>
      <c r="G18" s="20" t="s">
        <v>22</v>
      </c>
      <c r="H18" s="20" t="s">
        <v>23</v>
      </c>
      <c r="M18" s="13"/>
      <c r="Y18" s="13"/>
      <c r="AD18" s="13"/>
    </row>
    <row r="19" spans="2:30" ht="15">
      <c r="B19" s="20">
        <v>44568</v>
      </c>
      <c r="C19" s="49">
        <v>0.6909953703703704</v>
      </c>
      <c r="D19" s="20" t="s">
        <v>20</v>
      </c>
      <c r="E19" s="52">
        <v>272</v>
      </c>
      <c r="F19" s="64">
        <v>8.48</v>
      </c>
      <c r="G19" s="20" t="s">
        <v>22</v>
      </c>
      <c r="H19" s="20" t="s">
        <v>23</v>
      </c>
      <c r="M19" s="13"/>
      <c r="Y19" s="13"/>
      <c r="AD19" s="13"/>
    </row>
    <row r="20" spans="2:30" ht="15">
      <c r="B20" s="20">
        <v>44568</v>
      </c>
      <c r="C20" s="49">
        <v>0.6944791666666666</v>
      </c>
      <c r="D20" s="20" t="s">
        <v>20</v>
      </c>
      <c r="E20" s="52">
        <v>35</v>
      </c>
      <c r="F20" s="64">
        <v>8.48</v>
      </c>
      <c r="G20" s="20" t="s">
        <v>22</v>
      </c>
      <c r="H20" s="20" t="s">
        <v>23</v>
      </c>
      <c r="M20" s="13"/>
      <c r="Y20" s="13"/>
      <c r="AD20" s="13"/>
    </row>
    <row r="21" spans="2:30" ht="15">
      <c r="B21" s="20">
        <v>44568</v>
      </c>
      <c r="C21" s="49">
        <v>0.7019791666666667</v>
      </c>
      <c r="D21" s="20" t="s">
        <v>20</v>
      </c>
      <c r="E21" s="52">
        <v>418</v>
      </c>
      <c r="F21" s="64">
        <v>8.48</v>
      </c>
      <c r="G21" s="20" t="s">
        <v>22</v>
      </c>
      <c r="H21" s="20" t="s">
        <v>23</v>
      </c>
      <c r="M21" s="13"/>
      <c r="Y21" s="13"/>
      <c r="AD21" s="13"/>
    </row>
    <row r="22" spans="2:30" ht="15">
      <c r="B22" s="20">
        <v>44568</v>
      </c>
      <c r="C22" s="49">
        <v>0.7019791666666667</v>
      </c>
      <c r="D22" s="20" t="s">
        <v>20</v>
      </c>
      <c r="E22" s="52">
        <v>792</v>
      </c>
      <c r="F22" s="64">
        <v>8.48</v>
      </c>
      <c r="G22" s="20" t="s">
        <v>22</v>
      </c>
      <c r="H22" s="20" t="s">
        <v>23</v>
      </c>
      <c r="M22" s="13"/>
      <c r="Y22" s="13"/>
      <c r="AD22" s="13"/>
    </row>
    <row r="23" spans="2:30" ht="15">
      <c r="B23" s="20">
        <v>44568</v>
      </c>
      <c r="C23" s="49">
        <v>0.7019791666666667</v>
      </c>
      <c r="D23" s="20" t="s">
        <v>20</v>
      </c>
      <c r="E23" s="52">
        <v>596</v>
      </c>
      <c r="F23" s="64">
        <v>8.48</v>
      </c>
      <c r="G23" s="20" t="s">
        <v>22</v>
      </c>
      <c r="H23" s="20" t="s">
        <v>23</v>
      </c>
      <c r="M23" s="13"/>
      <c r="Y23" s="13"/>
      <c r="AD23" s="13"/>
    </row>
    <row r="24" spans="2:30" ht="15">
      <c r="B24" s="20">
        <v>44568</v>
      </c>
      <c r="C24" s="49">
        <v>0.7080787037037037</v>
      </c>
      <c r="D24" s="20" t="s">
        <v>20</v>
      </c>
      <c r="E24" s="52">
        <v>1052</v>
      </c>
      <c r="F24" s="64">
        <v>8.48</v>
      </c>
      <c r="G24" s="20" t="s">
        <v>22</v>
      </c>
      <c r="H24" s="20" t="s">
        <v>23</v>
      </c>
      <c r="M24" s="13"/>
      <c r="Y24" s="13"/>
      <c r="AD24" s="13"/>
    </row>
    <row r="25" spans="2:30" ht="15">
      <c r="B25" s="20">
        <v>44568</v>
      </c>
      <c r="C25" s="49">
        <v>0.7080787037037037</v>
      </c>
      <c r="D25" s="20" t="s">
        <v>20</v>
      </c>
      <c r="E25" s="52">
        <v>1448</v>
      </c>
      <c r="F25" s="64">
        <v>8.48</v>
      </c>
      <c r="G25" s="20" t="s">
        <v>22</v>
      </c>
      <c r="H25" s="20" t="s">
        <v>23</v>
      </c>
      <c r="M25" s="13"/>
      <c r="Y25" s="13"/>
      <c r="AD25" s="13"/>
    </row>
    <row r="26" spans="2:30" ht="15">
      <c r="B26" s="20">
        <v>44568</v>
      </c>
      <c r="C26" s="49"/>
      <c r="D26" s="20" t="s">
        <v>20</v>
      </c>
      <c r="E26" s="52"/>
      <c r="F26" s="23"/>
      <c r="G26" s="20" t="s">
        <v>22</v>
      </c>
      <c r="H26" s="20" t="s">
        <v>23</v>
      </c>
      <c r="M26" s="13"/>
      <c r="Y26" s="13"/>
      <c r="AD26" s="13"/>
    </row>
    <row r="27" spans="2:30" ht="15">
      <c r="B27" s="20">
        <v>44568</v>
      </c>
      <c r="C27" s="21"/>
      <c r="D27" s="20" t="s">
        <v>20</v>
      </c>
      <c r="E27" s="52"/>
      <c r="F27" s="23"/>
      <c r="G27" s="20" t="s">
        <v>22</v>
      </c>
      <c r="H27" s="20" t="s">
        <v>23</v>
      </c>
      <c r="M27" s="13"/>
      <c r="Y27" s="13"/>
      <c r="AD27" s="13"/>
    </row>
    <row r="28" spans="2:30" ht="15">
      <c r="B28" s="20">
        <v>44568</v>
      </c>
      <c r="C28" s="21"/>
      <c r="D28" s="20" t="s">
        <v>20</v>
      </c>
      <c r="E28" s="52"/>
      <c r="F28" s="23"/>
      <c r="G28" s="20" t="s">
        <v>22</v>
      </c>
      <c r="H28" s="20" t="s">
        <v>23</v>
      </c>
      <c r="M28" s="13"/>
      <c r="Y28" s="13"/>
      <c r="AD28" s="13"/>
    </row>
    <row r="29" spans="2:30" ht="15">
      <c r="B29" s="20">
        <v>44568</v>
      </c>
      <c r="C29" s="21"/>
      <c r="D29" s="20" t="s">
        <v>20</v>
      </c>
      <c r="E29" s="52"/>
      <c r="F29" s="23"/>
      <c r="G29" s="20" t="s">
        <v>22</v>
      </c>
      <c r="H29" s="20" t="s">
        <v>23</v>
      </c>
      <c r="M29" s="13"/>
      <c r="Y29" s="13"/>
      <c r="AD29" s="13"/>
    </row>
    <row r="30" spans="2:30" ht="15">
      <c r="B30" s="20">
        <v>44568</v>
      </c>
      <c r="C30" s="31"/>
      <c r="D30" s="20" t="s">
        <v>20</v>
      </c>
      <c r="E30" s="32"/>
      <c r="F30" s="50"/>
      <c r="G30" s="20" t="s">
        <v>22</v>
      </c>
      <c r="H30" s="20" t="s">
        <v>23</v>
      </c>
      <c r="M30" s="13"/>
      <c r="Y30" s="13"/>
      <c r="AD30" s="13"/>
    </row>
    <row r="31" spans="2:30" ht="15">
      <c r="B31" s="20">
        <v>44568</v>
      </c>
      <c r="C31" s="31"/>
      <c r="D31" s="20" t="s">
        <v>20</v>
      </c>
      <c r="E31" s="32"/>
      <c r="F31" s="50"/>
      <c r="G31" s="20" t="s">
        <v>22</v>
      </c>
      <c r="H31" s="20" t="s">
        <v>23</v>
      </c>
      <c r="M31" s="13"/>
      <c r="Y31" s="13"/>
      <c r="AD31" s="13"/>
    </row>
    <row r="32" spans="2:8" ht="15">
      <c r="B32" s="20">
        <v>44568</v>
      </c>
      <c r="C32" s="31"/>
      <c r="D32" s="20" t="s">
        <v>20</v>
      </c>
      <c r="E32" s="32"/>
      <c r="F32" s="50"/>
      <c r="G32" s="20" t="s">
        <v>22</v>
      </c>
      <c r="H32" s="20" t="s">
        <v>23</v>
      </c>
    </row>
    <row r="33" spans="2:8" ht="15">
      <c r="B33" s="20">
        <v>44568</v>
      </c>
      <c r="C33" s="31"/>
      <c r="D33" s="20" t="s">
        <v>20</v>
      </c>
      <c r="E33" s="32"/>
      <c r="F33" s="50"/>
      <c r="G33" s="20" t="s">
        <v>22</v>
      </c>
      <c r="H33" s="20" t="s">
        <v>23</v>
      </c>
    </row>
    <row r="34" spans="2:8" ht="15.75" thickBot="1">
      <c r="B34" s="20">
        <v>44568</v>
      </c>
      <c r="C34" s="35"/>
      <c r="D34" s="20" t="s">
        <v>20</v>
      </c>
      <c r="E34" s="32"/>
      <c r="F34" s="33"/>
      <c r="G34" s="20" t="s">
        <v>22</v>
      </c>
      <c r="H34" s="20" t="s">
        <v>23</v>
      </c>
    </row>
    <row r="35" spans="1:8" ht="15.75" thickBot="1">
      <c r="A35" s="24" t="s">
        <v>29</v>
      </c>
      <c r="B35" s="25"/>
      <c r="C35" s="26"/>
      <c r="D35" s="27" t="s">
        <v>24</v>
      </c>
      <c r="E35" s="28">
        <f>SUM(E2:E34)</f>
        <v>10772</v>
      </c>
      <c r="F35" s="29">
        <v>8.4768</v>
      </c>
      <c r="G35" s="30" t="s">
        <v>18</v>
      </c>
      <c r="H35" s="30" t="s">
        <v>19</v>
      </c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Landesbank Baden-Württemberg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Sichler, Ernst</dc:creator>
  <cp:keywords/>
  <dc:description/>
  <cp:lastModifiedBy>Seitz, Benedikt</cp:lastModifiedBy>
  <dcterms:created xsi:type="dcterms:W3CDTF">2018-01-24T12:41:00Z</dcterms:created>
  <dcterms:modified xsi:type="dcterms:W3CDTF">2022-01-10T16:55:09Z</dcterms:modified>
  <cp:category/>
  <cp:version/>
  <cp:contentType/>
  <cp:contentStatus/>
</cp:coreProperties>
</file>