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680" yWindow="65416" windowWidth="29040" windowHeight="17640" tabRatio="950" activeTab="0"/>
  </bookViews>
  <sheets>
    <sheet name="Wochensummen" sheetId="4" r:id="rId1"/>
    <sheet name="Täglich pro Woche" sheetId="5" r:id="rId2"/>
    <sheet name="Einzelnachweis 03.02.2020" sheetId="46" r:id="rId3"/>
    <sheet name="Einzelnachweis 04.02.2020" sheetId="47" r:id="rId4"/>
    <sheet name="Einzelnachweis 05.02.2020" sheetId="48" r:id="rId5"/>
    <sheet name="Einzelnachweis 06.02.2020" sheetId="49" r:id="rId6"/>
    <sheet name="Einzelnachweis 07.02.2020" sheetId="51" r:id="rId7"/>
  </sheets>
  <definedNames/>
  <calcPr calcId="152511"/>
  <extLst/>
</workbook>
</file>

<file path=xl/sharedStrings.xml><?xml version="1.0" encoding="utf-8"?>
<sst xmlns="http://schemas.openxmlformats.org/spreadsheetml/2006/main" count="405" uniqueCount="43">
  <si>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</si>
  <si>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</si>
  <si>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</si>
  <si>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</si>
  <si>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</si>
  <si>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</si>
  <si>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</si>
  <si>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</si>
  <si>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</si>
  <si>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</si>
  <si>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</si>
  <si>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</si>
  <si>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</si>
  <si>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</si>
  <si>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</si>
  <si>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</si>
  <si>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</si>
  <si>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</si>
  <si>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</si>
  <si>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</si>
  <si>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</si>
  <si>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</si>
  <si>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</si>
  <si>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</si>
  <si>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</si>
  <si>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</si>
  <si>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</si>
  <si>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</si>
  <si>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</si>
  <si>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</si>
  <si>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>02.01.2020 - 03.01.2020</t>
  </si>
  <si>
    <t>13.01.2020 - 17.01.2020</t>
  </si>
  <si>
    <t>20.01.2020 - 24.01.2020</t>
  </si>
  <si>
    <t>27.01.2020 - 31.01.2020</t>
  </si>
  <si>
    <t>03.02.2020 - 07.02.2020</t>
  </si>
  <si>
    <t>03-02-2020 - 07.02.2020</t>
  </si>
  <si>
    <t>Aktienrückkauf total am 07.02.2020</t>
  </si>
  <si>
    <t>Aktienrückkauf total am 06.02.2020</t>
  </si>
  <si>
    <t>Aktienrückkauf total am 05.02.2020</t>
  </si>
  <si>
    <t>Aktienrückkauf total am 04.02.2020</t>
  </si>
  <si>
    <t>Aktienrückkauf total am 03.02.2020</t>
  </si>
  <si>
    <t>06.01.2020 - 10.01.2020</t>
  </si>
  <si>
    <t>Zeitraum 02.01.2020 bis 07.02.2020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</si>
</sst>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"/>
    <numFmt numFmtId="167" formatCode="#,##0.000000"/>
    <numFmt numFmtId="168" formatCode="0.0000"/>
    <numFmt numFmtId="169" formatCode="[$-F400]h:mm:ss\ AM/PM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4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/>
    <xf numFmtId="0" fontId="0" fillId="36" borderId="14" xfId="0" applyFill="1" applyBorder="1"/>
    <xf numFmtId="0" fontId="0" fillId="9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0" fontId="2" fillId="5" borderId="17" xfId="0" applyFon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14" fontId="2" fillId="5" borderId="16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  <xf numFmtId="14" fontId="2" fillId="5" borderId="14" xfId="0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4" fontId="0" fillId="5" borderId="14" xfId="0" applyNumberFormat="1" applyFont="1" applyFill="1" applyBorder="1"/>
    <xf numFmtId="167" fontId="0" fillId="9" borderId="14" xfId="0" applyNumberFormat="1" applyFont="1" applyFill="1" applyBorder="1"/>
    <xf numFmtId="4" fontId="0" fillId="9" borderId="14" xfId="0" applyNumberFormat="1" applyFont="1" applyFill="1" applyBorder="1"/>
    <xf numFmtId="10" fontId="0" fillId="5" borderId="18" xfId="0" applyNumberFormat="1" applyFont="1" applyFill="1" applyBorder="1" applyAlignment="1">
      <alignment horizontal="center"/>
    </xf>
    <xf numFmtId="166" fontId="2" fillId="5" borderId="17" xfId="0" applyNumberFormat="1" applyFont="1" applyFill="1" applyBorder="1"/>
    <xf numFmtId="4" fontId="2" fillId="5" borderId="17" xfId="0" applyNumberFormat="1" applyFont="1" applyFill="1" applyBorder="1"/>
    <xf numFmtId="10" fontId="2" fillId="5" borderId="17" xfId="0" applyNumberFormat="1" applyFont="1" applyFill="1" applyBorder="1" applyAlignment="1">
      <alignment horizontal="center"/>
    </xf>
    <xf numFmtId="3" fontId="0" fillId="9" borderId="14" xfId="0" applyNumberFormat="1" applyFont="1" applyFill="1" applyBorder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166" fontId="2" fillId="5" borderId="14" xfId="0" applyNumberFormat="1" applyFont="1" applyFill="1" applyBorder="1"/>
    <xf numFmtId="4" fontId="2" fillId="5" borderId="14" xfId="0" applyNumberFormat="1" applyFont="1" applyFill="1" applyBorder="1"/>
    <xf numFmtId="168" fontId="2" fillId="5" borderId="17" xfId="0" applyNumberFormat="1" applyFont="1" applyFill="1" applyBorder="1" applyAlignment="1">
      <alignment horizontal="center"/>
    </xf>
    <xf numFmtId="14" fontId="0" fillId="9" borderId="14" xfId="0" applyNumberFormat="1" applyFill="1" applyBorder="1"/>
    <xf numFmtId="14" fontId="0" fillId="5" borderId="19" xfId="0" applyNumberFormat="1" applyFill="1" applyBorder="1" applyAlignment="1">
      <alignment horizontal="center"/>
    </xf>
    <xf numFmtId="14" fontId="0" fillId="5" borderId="17" xfId="0" applyNumberFormat="1" applyFill="1" applyBorder="1" applyAlignment="1">
      <alignment horizontal="center"/>
    </xf>
    <xf numFmtId="14" fontId="0" fillId="5" borderId="20" xfId="0" applyNumberFormat="1" applyFill="1" applyBorder="1" applyAlignment="1">
      <alignment horizontal="center"/>
    </xf>
    <xf numFmtId="14" fontId="0" fillId="5" borderId="15" xfId="0" applyNumberFormat="1" applyFill="1" applyBorder="1" applyAlignment="1">
      <alignment horizontal="center"/>
    </xf>
    <xf numFmtId="0" fontId="0" fillId="5" borderId="14" xfId="0" applyFill="1" applyBorder="1"/>
    <xf numFmtId="14" fontId="0" fillId="5" borderId="21" xfId="0" applyNumberFormat="1" applyFill="1" applyBorder="1" applyAlignment="1">
      <alignment horizontal="center"/>
    </xf>
    <xf numFmtId="14" fontId="0" fillId="5" borderId="22" xfId="0" applyNumberForma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5" borderId="18" xfId="0" applyFill="1" applyBorder="1"/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14" fontId="0" fillId="5" borderId="23" xfId="0" applyNumberFormat="1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14" fontId="0" fillId="5" borderId="0" xfId="0" applyNumberFormat="1" applyFill="1" applyBorder="1" applyAlignment="1">
      <alignment horizontal="center"/>
    </xf>
    <xf numFmtId="14" fontId="0" fillId="5" borderId="25" xfId="0" applyNumberFormat="1" applyFill="1" applyBorder="1" applyAlignment="1">
      <alignment horizontal="center"/>
    </xf>
    <xf numFmtId="14" fontId="0" fillId="9" borderId="15" xfId="0" applyNumberFormat="1" applyFill="1" applyBorder="1" applyAlignment="1">
      <alignment horizontal="center"/>
    </xf>
    <xf numFmtId="169" fontId="0" fillId="0" borderId="0" xfId="0" applyNumberFormat="1"/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169" fontId="0" fillId="5" borderId="14" xfId="0" applyNumberFormat="1" applyFill="1" applyBorder="1"/>
    <xf numFmtId="21" fontId="0" fillId="5" borderId="28" xfId="0" applyNumberFormat="1" applyFill="1" applyBorder="1"/>
    <xf numFmtId="21" fontId="0" fillId="5" borderId="15" xfId="0" applyNumberFormat="1" applyFill="1" applyBorder="1"/>
    <xf numFmtId="14" fontId="0" fillId="5" borderId="27" xfId="0" applyNumberFormat="1" applyFill="1" applyBorder="1" applyAlignment="1">
      <alignment horizontal="center"/>
    </xf>
    <xf numFmtId="169" fontId="0" fillId="5" borderId="29" xfId="0" applyNumberFormat="1" applyFill="1" applyBorder="1"/>
    <xf numFmtId="169" fontId="0" fillId="5" borderId="30" xfId="0" applyNumberFormat="1" applyFill="1" applyBorder="1"/>
    <xf numFmtId="21" fontId="0" fillId="5" borderId="25" xfId="0" applyNumberFormat="1" applyFill="1" applyBorder="1"/>
    <xf numFmtId="14" fontId="0" fillId="5" borderId="31" xfId="0" applyNumberFormat="1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3" fontId="25" fillId="5" borderId="14" xfId="0" applyNumberFormat="1" applyFont="1" applyFill="1" applyBorder="1"/>
    <xf numFmtId="3" fontId="25" fillId="5" borderId="18" xfId="0" applyNumberFormat="1" applyFont="1" applyFill="1" applyBorder="1"/>
    <xf numFmtId="3" fontId="0" fillId="5" borderId="18" xfId="0" applyNumberFormat="1" applyFill="1" applyBorder="1"/>
    <xf numFmtId="3" fontId="0" fillId="5" borderId="14" xfId="0" applyNumberFormat="1" applyFill="1" applyBorder="1"/>
    <xf numFmtId="168" fontId="0" fillId="5" borderId="14" xfId="0" applyNumberFormat="1" applyFill="1" applyBorder="1"/>
    <xf numFmtId="166" fontId="0" fillId="5" borderId="14" xfId="0" applyNumberFormat="1" applyFill="1" applyBorder="1"/>
    <xf numFmtId="168" fontId="0" fillId="5" borderId="18" xfId="0" applyNumberFormat="1" applyFill="1" applyBorder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 topLeftCell="A1">
      <selection activeCell="D29" sqref="D29"/>
    </sheetView>
  </sheetViews>
  <sheetFormatPr defaultColWidth="11.421875" defaultRowHeight="15"/>
  <cols>
    <col min="1" max="1" width="21.00390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5" t="s">
        <v>4</v>
      </c>
      <c r="B1" s="5"/>
      <c r="C1" s="6" t="s">
        <v>7</v>
      </c>
      <c r="D1" s="7">
        <v>3200000</v>
      </c>
      <c r="E1" s="8">
        <f>D1/D1</f>
        <v>1</v>
      </c>
    </row>
    <row r="2" spans="1:5" ht="15">
      <c r="A2" s="5" t="s">
        <v>10</v>
      </c>
      <c r="B2" s="5"/>
      <c r="C2" s="6" t="s">
        <v>11</v>
      </c>
      <c r="D2" s="7">
        <f>D15</f>
        <v>3022580.7627000003</v>
      </c>
      <c r="E2" s="8">
        <f>D2/D1</f>
        <v>0.9445564883437501</v>
      </c>
    </row>
    <row r="3" spans="1:5" ht="15">
      <c r="A3" s="5" t="s">
        <v>5</v>
      </c>
      <c r="B3" s="5" t="s">
        <v>6</v>
      </c>
      <c r="C3" s="6" t="s">
        <v>12</v>
      </c>
      <c r="D3" s="7">
        <f>D1-D2</f>
        <v>177419.2372999997</v>
      </c>
      <c r="E3" s="8">
        <f>D3/D1</f>
        <v>0.0554435116562499</v>
      </c>
    </row>
    <row r="4" spans="1:5" ht="15">
      <c r="A4" s="5" t="s">
        <v>9</v>
      </c>
      <c r="B4" s="11">
        <v>109334686</v>
      </c>
      <c r="C4" s="2" t="s">
        <v>13</v>
      </c>
      <c r="D4" s="12">
        <f>800000-B15</f>
        <v>263605</v>
      </c>
      <c r="E4" s="8">
        <f>D4/800000</f>
        <v>0.32950625</v>
      </c>
    </row>
    <row r="5" spans="1:2" ht="15">
      <c r="A5" s="5" t="s">
        <v>42</v>
      </c>
      <c r="B5" s="11"/>
    </row>
    <row r="6" ht="15.75" thickBot="1"/>
    <row r="7" spans="1:5" ht="15.75" thickBot="1">
      <c r="A7" s="2" t="s">
        <v>22</v>
      </c>
      <c r="B7" s="2" t="s">
        <v>1</v>
      </c>
      <c r="C7" s="2" t="s">
        <v>3</v>
      </c>
      <c r="D7" s="2" t="s">
        <v>2</v>
      </c>
      <c r="E7" s="9" t="s">
        <v>8</v>
      </c>
    </row>
    <row r="8" spans="1:5" ht="15">
      <c r="A8" s="3" t="s">
        <v>30</v>
      </c>
      <c r="B8" s="26">
        <v>30900</v>
      </c>
      <c r="C8" s="20">
        <v>5.6031</v>
      </c>
      <c r="D8" s="21">
        <f>B8*C8</f>
        <v>173135.79</v>
      </c>
      <c r="E8" s="22">
        <f aca="true" t="shared" si="0" ref="E8:E13">B8/$B$4</f>
        <v>0.0002826184546777772</v>
      </c>
    </row>
    <row r="9" spans="1:5" s="1" customFormat="1" ht="15">
      <c r="A9" s="3" t="s">
        <v>41</v>
      </c>
      <c r="B9" s="26">
        <v>86913</v>
      </c>
      <c r="C9" s="20">
        <v>5.5941</v>
      </c>
      <c r="D9" s="21">
        <f aca="true" t="shared" si="1" ref="D9:D13">B9*C9</f>
        <v>486200.0133</v>
      </c>
      <c r="E9" s="22">
        <f t="shared" si="0"/>
        <v>0.0007949261408223187</v>
      </c>
    </row>
    <row r="10" spans="1:5" s="1" customFormat="1" ht="15">
      <c r="A10" s="3" t="s">
        <v>31</v>
      </c>
      <c r="B10" s="26">
        <v>103270</v>
      </c>
      <c r="C10" s="20">
        <v>5.5467</v>
      </c>
      <c r="D10" s="21">
        <f t="shared" si="1"/>
        <v>572807.709</v>
      </c>
      <c r="E10" s="22">
        <f t="shared" si="0"/>
        <v>0.0009445309972354062</v>
      </c>
    </row>
    <row r="11" spans="1:5" s="1" customFormat="1" ht="15">
      <c r="A11" s="3" t="s">
        <v>32</v>
      </c>
      <c r="B11" s="26">
        <v>104384</v>
      </c>
      <c r="C11" s="20">
        <v>5.6736</v>
      </c>
      <c r="D11" s="21">
        <f t="shared" si="1"/>
        <v>592233.0624</v>
      </c>
      <c r="E11" s="22">
        <f t="shared" si="0"/>
        <v>0.0009547198955690969</v>
      </c>
    </row>
    <row r="12" spans="1:5" s="1" customFormat="1" ht="15">
      <c r="A12" s="3" t="s">
        <v>33</v>
      </c>
      <c r="B12" s="26">
        <v>110502</v>
      </c>
      <c r="C12" s="20">
        <v>5.6374</v>
      </c>
      <c r="D12" s="21">
        <f t="shared" si="1"/>
        <v>622943.9748000001</v>
      </c>
      <c r="E12" s="22">
        <f t="shared" si="0"/>
        <v>0.0010106765203496354</v>
      </c>
    </row>
    <row r="13" spans="1:5" s="1" customFormat="1" ht="15">
      <c r="A13" s="31" t="s">
        <v>34</v>
      </c>
      <c r="B13" s="26">
        <v>100426</v>
      </c>
      <c r="C13" s="20">
        <v>5.7282</v>
      </c>
      <c r="D13" s="21">
        <f t="shared" si="1"/>
        <v>575260.2132</v>
      </c>
      <c r="E13" s="22">
        <f t="shared" si="0"/>
        <v>0.0009185191239310825</v>
      </c>
    </row>
    <row r="14" ht="15.75" thickBot="1"/>
    <row r="15" spans="1:5" ht="15.75" thickBot="1">
      <c r="A15" s="10" t="s">
        <v>29</v>
      </c>
      <c r="B15" s="15">
        <f>SUM(B8:B13)</f>
        <v>536395</v>
      </c>
      <c r="C15" s="23">
        <f>D15/B15</f>
        <v>5.634990562365422</v>
      </c>
      <c r="D15" s="24">
        <f>SUM(D8:D13)</f>
        <v>3022580.7627000003</v>
      </c>
      <c r="E15" s="25">
        <f>SUM(E8:E13)</f>
        <v>0.004905991132585317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1">
      <selection activeCell="C18" sqref="C18"/>
    </sheetView>
  </sheetViews>
  <sheetFormatPr defaultColWidth="11.421875" defaultRowHeight="15"/>
  <cols>
    <col min="1" max="1" width="17.2812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5" t="s">
        <v>4</v>
      </c>
      <c r="B1" s="5"/>
    </row>
    <row r="2" spans="1:2" ht="15">
      <c r="A2" s="5" t="s">
        <v>10</v>
      </c>
      <c r="B2" s="5"/>
    </row>
    <row r="3" spans="1:2" ht="15">
      <c r="A3" s="5" t="s">
        <v>5</v>
      </c>
      <c r="B3" s="5" t="s">
        <v>6</v>
      </c>
    </row>
    <row r="4" spans="1:2" ht="15">
      <c r="A4" s="5" t="s">
        <v>35</v>
      </c>
      <c r="B4" s="4"/>
    </row>
    <row r="7" spans="1:4" ht="15">
      <c r="A7" s="18" t="s">
        <v>0</v>
      </c>
      <c r="B7" s="18" t="s">
        <v>1</v>
      </c>
      <c r="C7" s="18" t="s">
        <v>3</v>
      </c>
      <c r="D7" s="18" t="s">
        <v>2</v>
      </c>
    </row>
    <row r="8" spans="1:4" s="1" customFormat="1" ht="15">
      <c r="A8" s="16">
        <v>43864</v>
      </c>
      <c r="B8" s="60">
        <v>21252</v>
      </c>
      <c r="C8" s="36">
        <v>5.6069</v>
      </c>
      <c r="D8" s="19">
        <f>B8*C8</f>
        <v>119157.83880000001</v>
      </c>
    </row>
    <row r="9" spans="1:4" s="1" customFormat="1" ht="15">
      <c r="A9" s="16">
        <v>43865</v>
      </c>
      <c r="B9" s="60">
        <v>21181</v>
      </c>
      <c r="C9" s="36">
        <v>5.6943</v>
      </c>
      <c r="D9" s="19">
        <f aca="true" t="shared" si="0" ref="D9:D12">B9*C9</f>
        <v>120610.96830000001</v>
      </c>
    </row>
    <row r="10" spans="1:4" s="1" customFormat="1" ht="15">
      <c r="A10" s="16">
        <v>43866</v>
      </c>
      <c r="B10" s="60">
        <v>21210</v>
      </c>
      <c r="C10" s="36">
        <v>5.7371</v>
      </c>
      <c r="D10" s="19">
        <f t="shared" si="0"/>
        <v>121683.891</v>
      </c>
    </row>
    <row r="11" spans="1:4" s="1" customFormat="1" ht="15">
      <c r="A11" s="16">
        <v>43867</v>
      </c>
      <c r="B11" s="61">
        <v>17688</v>
      </c>
      <c r="C11" s="36">
        <v>5.7957</v>
      </c>
      <c r="D11" s="19">
        <f t="shared" si="0"/>
        <v>102514.3416</v>
      </c>
    </row>
    <row r="12" spans="1:4" s="1" customFormat="1" ht="15">
      <c r="A12" s="16">
        <v>43868</v>
      </c>
      <c r="B12" s="61">
        <v>19095</v>
      </c>
      <c r="C12" s="36">
        <v>5.8284</v>
      </c>
      <c r="D12" s="19">
        <f t="shared" si="0"/>
        <v>111293.29800000001</v>
      </c>
    </row>
    <row r="13" s="1" customFormat="1" ht="15"/>
    <row r="14" spans="1:4" ht="15">
      <c r="A14" s="17" t="s">
        <v>28</v>
      </c>
      <c r="B14" s="27">
        <f>SUM(B8:B12)</f>
        <v>100426</v>
      </c>
      <c r="C14" s="28">
        <f>ROUND(D14/B14,8)</f>
        <v>5.72820124</v>
      </c>
      <c r="D14" s="29">
        <f>SUM(D8:D12)</f>
        <v>575260.3377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C2" sqref="C2"/>
    </sheetView>
  </sheetViews>
  <sheetFormatPr defaultColWidth="9.140625" defaultRowHeight="15"/>
  <cols>
    <col min="1" max="1" width="32.00390625" style="0" bestFit="1" customWidth="1"/>
    <col min="2" max="2" width="14.00390625" style="0" bestFit="1" customWidth="1"/>
    <col min="3" max="3" width="11.421875" style="0" bestFit="1" customWidth="1"/>
  </cols>
  <sheetData>
    <row r="1" spans="1:8" ht="15.75" thickBot="1">
      <c r="A1" s="1"/>
      <c r="B1" s="42" t="s">
        <v>26</v>
      </c>
      <c r="C1" s="42" t="s">
        <v>27</v>
      </c>
      <c r="D1" s="41" t="s">
        <v>14</v>
      </c>
      <c r="E1" s="49" t="s">
        <v>15</v>
      </c>
      <c r="F1" s="59" t="s">
        <v>16</v>
      </c>
      <c r="G1" s="41" t="s">
        <v>17</v>
      </c>
      <c r="H1" s="42" t="s">
        <v>18</v>
      </c>
    </row>
    <row r="2" spans="1:8" ht="15.75" thickBot="1">
      <c r="A2" s="1"/>
      <c r="B2" s="58">
        <v>43864</v>
      </c>
      <c r="C2" s="52">
        <v>0.35184027777777777</v>
      </c>
      <c r="D2" s="45" t="s">
        <v>21</v>
      </c>
      <c r="E2" s="62">
        <v>2487</v>
      </c>
      <c r="F2" s="66">
        <v>5.63</v>
      </c>
      <c r="G2" s="43" t="s">
        <v>23</v>
      </c>
      <c r="H2" s="38" t="s">
        <v>24</v>
      </c>
    </row>
    <row r="3" spans="1:8" ht="15.75" thickBot="1">
      <c r="A3" s="1"/>
      <c r="B3" s="54">
        <v>43864</v>
      </c>
      <c r="C3" s="52">
        <v>0.35184027777777777</v>
      </c>
      <c r="D3" s="34" t="s">
        <v>21</v>
      </c>
      <c r="E3" s="63">
        <v>516</v>
      </c>
      <c r="F3" s="64">
        <v>5.63</v>
      </c>
      <c r="G3" s="35" t="s">
        <v>23</v>
      </c>
      <c r="H3" s="16" t="s">
        <v>24</v>
      </c>
    </row>
    <row r="4" spans="1:8" ht="15.75" thickBot="1">
      <c r="A4" s="1"/>
      <c r="B4" s="54">
        <v>43864</v>
      </c>
      <c r="C4" s="53">
        <v>0.35184027777777777</v>
      </c>
      <c r="D4" s="34" t="s">
        <v>21</v>
      </c>
      <c r="E4" s="63">
        <v>997</v>
      </c>
      <c r="F4" s="64">
        <v>5.63</v>
      </c>
      <c r="G4" s="35" t="s">
        <v>23</v>
      </c>
      <c r="H4" s="16" t="s">
        <v>24</v>
      </c>
    </row>
    <row r="5" spans="1:8" ht="15.75" thickBot="1">
      <c r="A5" s="1"/>
      <c r="B5" s="54">
        <v>43864</v>
      </c>
      <c r="C5" s="53">
        <v>0.44449074074074074</v>
      </c>
      <c r="D5" s="34" t="s">
        <v>21</v>
      </c>
      <c r="E5" s="63">
        <v>1721</v>
      </c>
      <c r="F5" s="64">
        <v>5.61</v>
      </c>
      <c r="G5" s="35" t="s">
        <v>23</v>
      </c>
      <c r="H5" s="16" t="s">
        <v>24</v>
      </c>
    </row>
    <row r="6" spans="1:8" ht="15.75" thickBot="1">
      <c r="A6" s="1"/>
      <c r="B6" s="54">
        <v>43864</v>
      </c>
      <c r="C6" s="53">
        <v>0.4445949074074074</v>
      </c>
      <c r="D6" s="34" t="s">
        <v>21</v>
      </c>
      <c r="E6" s="63">
        <v>742</v>
      </c>
      <c r="F6" s="64">
        <v>5.61</v>
      </c>
      <c r="G6" s="35" t="s">
        <v>23</v>
      </c>
      <c r="H6" s="16" t="s">
        <v>24</v>
      </c>
    </row>
    <row r="7" spans="1:8" ht="15.75" thickBot="1">
      <c r="A7" s="1"/>
      <c r="B7" s="54">
        <v>43864</v>
      </c>
      <c r="C7" s="53">
        <v>0.4445949074074074</v>
      </c>
      <c r="D7" s="34" t="s">
        <v>21</v>
      </c>
      <c r="E7" s="63">
        <v>461</v>
      </c>
      <c r="F7" s="64">
        <v>5.61</v>
      </c>
      <c r="G7" s="35" t="s">
        <v>23</v>
      </c>
      <c r="H7" s="16" t="s">
        <v>24</v>
      </c>
    </row>
    <row r="8" spans="1:8" ht="15.75" thickBot="1">
      <c r="A8" s="1"/>
      <c r="B8" s="54">
        <v>43864</v>
      </c>
      <c r="C8" s="53">
        <v>0.46752314814814816</v>
      </c>
      <c r="D8" s="34" t="s">
        <v>21</v>
      </c>
      <c r="E8" s="63">
        <v>310</v>
      </c>
      <c r="F8" s="64">
        <v>5.61</v>
      </c>
      <c r="G8" s="35" t="s">
        <v>23</v>
      </c>
      <c r="H8" s="16" t="s">
        <v>24</v>
      </c>
    </row>
    <row r="9" spans="1:8" ht="15.75" thickBot="1">
      <c r="A9" s="1"/>
      <c r="B9" s="54">
        <v>43864</v>
      </c>
      <c r="C9" s="53">
        <v>0.4992824074074074</v>
      </c>
      <c r="D9" s="34" t="s">
        <v>21</v>
      </c>
      <c r="E9" s="63">
        <v>1</v>
      </c>
      <c r="F9" s="64">
        <v>5.61</v>
      </c>
      <c r="G9" s="35" t="s">
        <v>23</v>
      </c>
      <c r="H9" s="16" t="s">
        <v>24</v>
      </c>
    </row>
    <row r="10" spans="1:8" ht="15.75" thickBot="1">
      <c r="A10" s="1"/>
      <c r="B10" s="54">
        <v>43864</v>
      </c>
      <c r="C10" s="53">
        <v>0.506076388888889</v>
      </c>
      <c r="D10" s="34" t="s">
        <v>21</v>
      </c>
      <c r="E10" s="63">
        <v>765</v>
      </c>
      <c r="F10" s="64">
        <v>5.61</v>
      </c>
      <c r="G10" s="35" t="s">
        <v>23</v>
      </c>
      <c r="H10" s="16" t="s">
        <v>24</v>
      </c>
    </row>
    <row r="11" spans="1:8" ht="15.75" thickBot="1">
      <c r="A11" s="1"/>
      <c r="B11" s="54">
        <v>43864</v>
      </c>
      <c r="C11" s="53">
        <v>0.5380439814814815</v>
      </c>
      <c r="D11" s="34" t="s">
        <v>21</v>
      </c>
      <c r="E11" s="63">
        <v>1115</v>
      </c>
      <c r="F11" s="64">
        <v>5.6</v>
      </c>
      <c r="G11" s="35" t="s">
        <v>23</v>
      </c>
      <c r="H11" s="16" t="s">
        <v>24</v>
      </c>
    </row>
    <row r="12" spans="1:8" ht="15.75" thickBot="1">
      <c r="A12" s="1"/>
      <c r="B12" s="54">
        <v>43864</v>
      </c>
      <c r="C12" s="53">
        <v>0.5605787037037037</v>
      </c>
      <c r="D12" s="34" t="s">
        <v>21</v>
      </c>
      <c r="E12" s="63">
        <v>1885</v>
      </c>
      <c r="F12" s="64">
        <v>5.6</v>
      </c>
      <c r="G12" s="35" t="s">
        <v>23</v>
      </c>
      <c r="H12" s="16" t="s">
        <v>24</v>
      </c>
    </row>
    <row r="13" spans="1:8" ht="15.75" thickBot="1">
      <c r="A13" s="1"/>
      <c r="B13" s="54">
        <v>43864</v>
      </c>
      <c r="C13" s="53">
        <v>0.5621412037037037</v>
      </c>
      <c r="D13" s="37" t="s">
        <v>21</v>
      </c>
      <c r="E13" s="63">
        <v>606</v>
      </c>
      <c r="F13" s="64">
        <v>5.6</v>
      </c>
      <c r="G13" s="46" t="s">
        <v>23</v>
      </c>
      <c r="H13" s="32" t="s">
        <v>24</v>
      </c>
    </row>
    <row r="14" spans="1:8" ht="15.75" thickBot="1">
      <c r="A14" s="1"/>
      <c r="B14" s="54">
        <v>43864</v>
      </c>
      <c r="C14" s="53">
        <v>0.5621412037037037</v>
      </c>
      <c r="D14" s="34" t="s">
        <v>21</v>
      </c>
      <c r="E14" s="63">
        <v>1023</v>
      </c>
      <c r="F14" s="64">
        <v>5.6</v>
      </c>
      <c r="G14" s="46" t="s">
        <v>23</v>
      </c>
      <c r="H14" s="32" t="s">
        <v>24</v>
      </c>
    </row>
    <row r="15" spans="1:8" ht="15.75" thickBot="1">
      <c r="A15" s="1"/>
      <c r="B15" s="54">
        <v>43864</v>
      </c>
      <c r="C15" s="53">
        <v>0.5621412037037037</v>
      </c>
      <c r="D15" s="37" t="s">
        <v>21</v>
      </c>
      <c r="E15" s="63">
        <v>1371</v>
      </c>
      <c r="F15" s="64">
        <v>5.6</v>
      </c>
      <c r="G15" s="46" t="s">
        <v>23</v>
      </c>
      <c r="H15" s="32" t="s">
        <v>24</v>
      </c>
    </row>
    <row r="16" spans="1:8" ht="15.75" thickBot="1">
      <c r="A16" s="1"/>
      <c r="B16" s="54">
        <v>43864</v>
      </c>
      <c r="C16" s="53">
        <v>0.6321296296296296</v>
      </c>
      <c r="D16" s="34" t="s">
        <v>21</v>
      </c>
      <c r="E16" s="63">
        <v>1169</v>
      </c>
      <c r="F16" s="64">
        <v>5.58</v>
      </c>
      <c r="G16" s="46" t="s">
        <v>23</v>
      </c>
      <c r="H16" s="32" t="s">
        <v>24</v>
      </c>
    </row>
    <row r="17" spans="1:8" ht="15.75" thickBot="1">
      <c r="A17" s="1"/>
      <c r="B17" s="54">
        <v>43864</v>
      </c>
      <c r="C17" s="53">
        <v>0.6321296296296296</v>
      </c>
      <c r="D17" s="37" t="s">
        <v>21</v>
      </c>
      <c r="E17" s="63">
        <v>312</v>
      </c>
      <c r="F17" s="64">
        <v>5.58</v>
      </c>
      <c r="G17" s="46" t="s">
        <v>23</v>
      </c>
      <c r="H17" s="32" t="s">
        <v>24</v>
      </c>
    </row>
    <row r="18" spans="1:8" ht="15.75" thickBot="1">
      <c r="A18" s="1"/>
      <c r="B18" s="54">
        <v>43864</v>
      </c>
      <c r="C18" s="53">
        <v>0.63212962962963</v>
      </c>
      <c r="D18" s="34" t="s">
        <v>21</v>
      </c>
      <c r="E18" s="63">
        <v>1700</v>
      </c>
      <c r="F18" s="64">
        <v>5.58</v>
      </c>
      <c r="G18" s="46" t="s">
        <v>23</v>
      </c>
      <c r="H18" s="32" t="s">
        <v>24</v>
      </c>
    </row>
    <row r="19" spans="1:8" ht="15.75" thickBot="1">
      <c r="A19" s="1"/>
      <c r="B19" s="54">
        <v>43864</v>
      </c>
      <c r="C19" s="53">
        <v>0.63212962962963</v>
      </c>
      <c r="D19" s="37" t="s">
        <v>21</v>
      </c>
      <c r="E19" s="63">
        <v>243</v>
      </c>
      <c r="F19" s="64">
        <v>5.58</v>
      </c>
      <c r="G19" s="46" t="s">
        <v>23</v>
      </c>
      <c r="H19" s="32" t="s">
        <v>24</v>
      </c>
    </row>
    <row r="20" spans="1:8" ht="15.75" thickBot="1">
      <c r="A20" s="1"/>
      <c r="B20" s="54">
        <v>43864</v>
      </c>
      <c r="C20" s="53">
        <v>0.63212962962963</v>
      </c>
      <c r="D20" s="34" t="s">
        <v>21</v>
      </c>
      <c r="E20" s="63">
        <v>236</v>
      </c>
      <c r="F20" s="64">
        <v>5.58</v>
      </c>
      <c r="G20" s="46" t="s">
        <v>23</v>
      </c>
      <c r="H20" s="32" t="s">
        <v>24</v>
      </c>
    </row>
    <row r="21" spans="1:8" ht="15.75" thickBot="1">
      <c r="A21" s="1"/>
      <c r="B21" s="54">
        <v>43864</v>
      </c>
      <c r="C21" s="53">
        <v>0.63212962962963</v>
      </c>
      <c r="D21" s="37" t="s">
        <v>21</v>
      </c>
      <c r="E21" s="63">
        <v>4</v>
      </c>
      <c r="F21" s="64">
        <v>5.58</v>
      </c>
      <c r="G21" s="46" t="s">
        <v>23</v>
      </c>
      <c r="H21" s="32" t="s">
        <v>24</v>
      </c>
    </row>
    <row r="22" spans="1:8" ht="15.75" thickBot="1">
      <c r="A22" s="1"/>
      <c r="B22" s="54">
        <v>43864</v>
      </c>
      <c r="C22" s="53">
        <v>0.6496180555555556</v>
      </c>
      <c r="D22" s="34" t="s">
        <v>21</v>
      </c>
      <c r="E22" s="63">
        <v>336</v>
      </c>
      <c r="F22" s="64">
        <v>5.58</v>
      </c>
      <c r="G22" s="46" t="s">
        <v>23</v>
      </c>
      <c r="H22" s="32" t="s">
        <v>24</v>
      </c>
    </row>
    <row r="23" spans="1:8" ht="15.75" thickBot="1">
      <c r="A23" s="1"/>
      <c r="B23" s="54">
        <v>43864</v>
      </c>
      <c r="C23" s="53">
        <v>0.680138888888889</v>
      </c>
      <c r="D23" s="37" t="s">
        <v>21</v>
      </c>
      <c r="E23" s="63">
        <v>3</v>
      </c>
      <c r="F23" s="64">
        <v>5.61</v>
      </c>
      <c r="G23" s="46" t="s">
        <v>23</v>
      </c>
      <c r="H23" s="32" t="s">
        <v>24</v>
      </c>
    </row>
    <row r="24" spans="1:8" ht="15.75" thickBot="1">
      <c r="A24" s="1"/>
      <c r="B24" s="54">
        <v>43864</v>
      </c>
      <c r="C24" s="53">
        <v>0.6801851851851852</v>
      </c>
      <c r="D24" s="34" t="s">
        <v>21</v>
      </c>
      <c r="E24" s="63">
        <v>1000</v>
      </c>
      <c r="F24" s="64">
        <v>5.61</v>
      </c>
      <c r="G24" s="46" t="s">
        <v>23</v>
      </c>
      <c r="H24" s="32" t="s">
        <v>24</v>
      </c>
    </row>
    <row r="25" spans="1:8" ht="15.75" thickBot="1">
      <c r="A25" s="1"/>
      <c r="B25" s="54">
        <v>43864</v>
      </c>
      <c r="C25" s="53">
        <v>0.6801851851851852</v>
      </c>
      <c r="D25" s="37" t="s">
        <v>21</v>
      </c>
      <c r="E25" s="63">
        <v>297</v>
      </c>
      <c r="F25" s="64">
        <v>5.61</v>
      </c>
      <c r="G25" s="46" t="s">
        <v>23</v>
      </c>
      <c r="H25" s="32" t="s">
        <v>24</v>
      </c>
    </row>
    <row r="26" spans="1:8" ht="15.75" thickBot="1">
      <c r="A26" s="1"/>
      <c r="B26" s="54">
        <v>43864</v>
      </c>
      <c r="C26" s="57">
        <v>0.6831828703703704</v>
      </c>
      <c r="D26" s="37" t="s">
        <v>21</v>
      </c>
      <c r="E26" s="63">
        <v>400</v>
      </c>
      <c r="F26" s="64">
        <v>5.62</v>
      </c>
      <c r="G26" s="46" t="s">
        <v>23</v>
      </c>
      <c r="H26" s="32" t="s">
        <v>24</v>
      </c>
    </row>
    <row r="27" spans="1:8" ht="15.75" thickBot="1">
      <c r="A27" s="1"/>
      <c r="B27" s="54">
        <v>43864</v>
      </c>
      <c r="C27" s="53">
        <v>0.6879398148148148</v>
      </c>
      <c r="D27" s="34" t="s">
        <v>21</v>
      </c>
      <c r="E27" s="63">
        <v>626</v>
      </c>
      <c r="F27" s="64">
        <v>5.63</v>
      </c>
      <c r="G27" s="46" t="s">
        <v>23</v>
      </c>
      <c r="H27" s="32" t="s">
        <v>24</v>
      </c>
    </row>
    <row r="28" spans="1:8" ht="15.75" thickBot="1">
      <c r="A28" s="1"/>
      <c r="B28" s="54">
        <v>43864</v>
      </c>
      <c r="C28" s="53">
        <v>0.6879398148148148</v>
      </c>
      <c r="D28" s="37" t="s">
        <v>21</v>
      </c>
      <c r="E28" s="63">
        <v>926</v>
      </c>
      <c r="F28" s="64">
        <v>5.63</v>
      </c>
      <c r="G28" s="46" t="s">
        <v>23</v>
      </c>
      <c r="H28" s="32" t="s">
        <v>24</v>
      </c>
    </row>
    <row r="29" spans="1:8" ht="15.75" thickBot="1">
      <c r="A29" s="10" t="s">
        <v>40</v>
      </c>
      <c r="B29" s="33">
        <v>43864</v>
      </c>
      <c r="C29" s="13"/>
      <c r="D29" s="13" t="s">
        <v>25</v>
      </c>
      <c r="E29" s="15">
        <f>SUM(E2:E28)</f>
        <v>21252</v>
      </c>
      <c r="F29" s="30">
        <v>5.6069</v>
      </c>
      <c r="G29" s="14" t="s">
        <v>19</v>
      </c>
      <c r="H29" s="14" t="s">
        <v>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K16" sqref="K16"/>
    </sheetView>
  </sheetViews>
  <sheetFormatPr defaultColWidth="9.140625" defaultRowHeight="15"/>
  <cols>
    <col min="1" max="1" width="32.00390625" style="0" bestFit="1" customWidth="1"/>
    <col min="2" max="2" width="14.00390625" style="0" bestFit="1" customWidth="1"/>
  </cols>
  <sheetData>
    <row r="1" spans="1:8" ht="15.75" thickBot="1">
      <c r="A1" s="1"/>
      <c r="B1" s="42" t="s">
        <v>26</v>
      </c>
      <c r="C1" s="42" t="s">
        <v>27</v>
      </c>
      <c r="D1" s="41" t="s">
        <v>14</v>
      </c>
      <c r="E1" s="44" t="s">
        <v>15</v>
      </c>
      <c r="F1" s="39" t="s">
        <v>16</v>
      </c>
      <c r="G1" s="41" t="s">
        <v>17</v>
      </c>
      <c r="H1" s="42" t="s">
        <v>18</v>
      </c>
    </row>
    <row r="2" spans="1:8" ht="15.75" thickBot="1">
      <c r="A2" s="1"/>
      <c r="B2" s="54">
        <v>43865</v>
      </c>
      <c r="C2" s="52">
        <v>0.3709490740740741</v>
      </c>
      <c r="D2" s="45" t="s">
        <v>21</v>
      </c>
      <c r="E2" s="63">
        <v>603</v>
      </c>
      <c r="F2" s="65">
        <v>5.67</v>
      </c>
      <c r="G2" s="43" t="s">
        <v>23</v>
      </c>
      <c r="H2" s="38" t="s">
        <v>24</v>
      </c>
    </row>
    <row r="3" spans="1:8" ht="15.75" thickBot="1">
      <c r="A3" s="1"/>
      <c r="B3" s="54">
        <v>43865</v>
      </c>
      <c r="C3" s="52">
        <v>0.3825</v>
      </c>
      <c r="D3" s="34" t="s">
        <v>21</v>
      </c>
      <c r="E3" s="63">
        <v>3397</v>
      </c>
      <c r="F3" s="65">
        <v>5.67</v>
      </c>
      <c r="G3" s="35" t="s">
        <v>23</v>
      </c>
      <c r="H3" s="16" t="s">
        <v>24</v>
      </c>
    </row>
    <row r="4" spans="1:8" ht="15.75" thickBot="1">
      <c r="A4" s="1"/>
      <c r="B4" s="54">
        <v>43865</v>
      </c>
      <c r="C4" s="53">
        <v>0.43887731481481485</v>
      </c>
      <c r="D4" s="34" t="s">
        <v>21</v>
      </c>
      <c r="E4" s="63">
        <v>2527</v>
      </c>
      <c r="F4" s="65">
        <v>5.67</v>
      </c>
      <c r="G4" s="35" t="s">
        <v>23</v>
      </c>
      <c r="H4" s="16" t="s">
        <v>24</v>
      </c>
    </row>
    <row r="5" spans="1:8" ht="15.75" thickBot="1">
      <c r="A5" s="1"/>
      <c r="B5" s="54">
        <v>43865</v>
      </c>
      <c r="C5" s="53">
        <v>0.43887731481481485</v>
      </c>
      <c r="D5" s="34" t="s">
        <v>21</v>
      </c>
      <c r="E5" s="63">
        <v>400</v>
      </c>
      <c r="F5" s="65">
        <v>5.67</v>
      </c>
      <c r="G5" s="35" t="s">
        <v>23</v>
      </c>
      <c r="H5" s="16" t="s">
        <v>24</v>
      </c>
    </row>
    <row r="6" spans="1:8" ht="15.75" thickBot="1">
      <c r="A6" s="1"/>
      <c r="B6" s="54">
        <v>43865</v>
      </c>
      <c r="C6" s="53">
        <v>0.5167476851851852</v>
      </c>
      <c r="D6" s="34" t="s">
        <v>21</v>
      </c>
      <c r="E6" s="63">
        <v>1153</v>
      </c>
      <c r="F6" s="65">
        <v>5.7</v>
      </c>
      <c r="G6" s="35" t="s">
        <v>23</v>
      </c>
      <c r="H6" s="16" t="s">
        <v>24</v>
      </c>
    </row>
    <row r="7" spans="1:8" ht="15.75" thickBot="1">
      <c r="A7" s="1"/>
      <c r="B7" s="54">
        <v>43865</v>
      </c>
      <c r="C7" s="53">
        <v>0.5169791666666667</v>
      </c>
      <c r="D7" s="34" t="s">
        <v>21</v>
      </c>
      <c r="E7" s="63">
        <v>901</v>
      </c>
      <c r="F7" s="65">
        <v>5.7</v>
      </c>
      <c r="G7" s="35" t="s">
        <v>23</v>
      </c>
      <c r="H7" s="16" t="s">
        <v>24</v>
      </c>
    </row>
    <row r="8" spans="1:8" ht="15.75" thickBot="1">
      <c r="A8" s="1"/>
      <c r="B8" s="54">
        <v>43865</v>
      </c>
      <c r="C8" s="53">
        <v>0.5383912037037036</v>
      </c>
      <c r="D8" s="34" t="s">
        <v>21</v>
      </c>
      <c r="E8" s="63">
        <v>89</v>
      </c>
      <c r="F8" s="65">
        <v>5.7</v>
      </c>
      <c r="G8" s="35" t="s">
        <v>23</v>
      </c>
      <c r="H8" s="16" t="s">
        <v>24</v>
      </c>
    </row>
    <row r="9" spans="1:8" ht="15.75" thickBot="1">
      <c r="A9" s="1"/>
      <c r="B9" s="54">
        <v>43865</v>
      </c>
      <c r="C9" s="53">
        <v>0.5383912037037036</v>
      </c>
      <c r="D9" s="34" t="s">
        <v>21</v>
      </c>
      <c r="E9" s="63">
        <v>148</v>
      </c>
      <c r="F9" s="65">
        <v>5.7</v>
      </c>
      <c r="G9" s="35" t="s">
        <v>23</v>
      </c>
      <c r="H9" s="16" t="s">
        <v>24</v>
      </c>
    </row>
    <row r="10" spans="1:8" ht="15.75" thickBot="1">
      <c r="A10" s="1"/>
      <c r="B10" s="54">
        <v>43865</v>
      </c>
      <c r="C10" s="53">
        <v>0.538391203703704</v>
      </c>
      <c r="D10" s="34" t="s">
        <v>21</v>
      </c>
      <c r="E10" s="63">
        <v>328</v>
      </c>
      <c r="F10" s="65">
        <v>5.7</v>
      </c>
      <c r="G10" s="35" t="s">
        <v>23</v>
      </c>
      <c r="H10" s="16" t="s">
        <v>24</v>
      </c>
    </row>
    <row r="11" spans="1:8" ht="15.75" thickBot="1">
      <c r="A11" s="1"/>
      <c r="B11" s="54">
        <v>43865</v>
      </c>
      <c r="C11" s="53">
        <v>0.538391203703704</v>
      </c>
      <c r="D11" s="34" t="s">
        <v>21</v>
      </c>
      <c r="E11" s="63">
        <v>155</v>
      </c>
      <c r="F11" s="65">
        <v>5.7</v>
      </c>
      <c r="G11" s="35" t="s">
        <v>23</v>
      </c>
      <c r="H11" s="16" t="s">
        <v>24</v>
      </c>
    </row>
    <row r="12" spans="1:8" ht="15.75" thickBot="1">
      <c r="A12" s="1"/>
      <c r="B12" s="54">
        <v>43865</v>
      </c>
      <c r="C12" s="53">
        <v>0.538391203703704</v>
      </c>
      <c r="D12" s="34" t="s">
        <v>21</v>
      </c>
      <c r="E12" s="63">
        <v>299</v>
      </c>
      <c r="F12" s="65">
        <v>5.7</v>
      </c>
      <c r="G12" s="35" t="s">
        <v>23</v>
      </c>
      <c r="H12" s="16" t="s">
        <v>24</v>
      </c>
    </row>
    <row r="13" spans="1:8" ht="15.75" thickBot="1">
      <c r="A13" s="1"/>
      <c r="B13" s="54">
        <v>43865</v>
      </c>
      <c r="C13" s="53">
        <v>0.538391203703704</v>
      </c>
      <c r="D13" s="37" t="s">
        <v>21</v>
      </c>
      <c r="E13" s="63">
        <v>927</v>
      </c>
      <c r="F13" s="65">
        <v>5.7</v>
      </c>
      <c r="G13" s="46" t="s">
        <v>23</v>
      </c>
      <c r="H13" s="32" t="s">
        <v>24</v>
      </c>
    </row>
    <row r="14" spans="1:8" ht="15.75" thickBot="1">
      <c r="A14" s="1"/>
      <c r="B14" s="54">
        <v>43865</v>
      </c>
      <c r="C14" s="53">
        <v>0.5410532407407408</v>
      </c>
      <c r="D14" s="34" t="s">
        <v>21</v>
      </c>
      <c r="E14" s="63">
        <v>1073</v>
      </c>
      <c r="F14" s="65">
        <v>5.67</v>
      </c>
      <c r="G14" s="46" t="s">
        <v>23</v>
      </c>
      <c r="H14" s="32" t="s">
        <v>24</v>
      </c>
    </row>
    <row r="15" spans="1:8" ht="15.75" thickBot="1">
      <c r="A15" s="1"/>
      <c r="B15" s="54">
        <v>43865</v>
      </c>
      <c r="C15" s="53">
        <v>0.5796296296296296</v>
      </c>
      <c r="D15" s="37" t="s">
        <v>21</v>
      </c>
      <c r="E15" s="63">
        <v>484</v>
      </c>
      <c r="F15" s="65">
        <v>5.73</v>
      </c>
      <c r="G15" s="46" t="s">
        <v>23</v>
      </c>
      <c r="H15" s="32" t="s">
        <v>24</v>
      </c>
    </row>
    <row r="16" spans="1:8" ht="15.75" thickBot="1">
      <c r="A16" s="1"/>
      <c r="B16" s="54">
        <v>43865</v>
      </c>
      <c r="C16" s="53">
        <v>0.5901736111111111</v>
      </c>
      <c r="D16" s="34" t="s">
        <v>21</v>
      </c>
      <c r="E16" s="63">
        <v>387</v>
      </c>
      <c r="F16" s="65">
        <v>5.73</v>
      </c>
      <c r="G16" s="46" t="s">
        <v>23</v>
      </c>
      <c r="H16" s="32" t="s">
        <v>24</v>
      </c>
    </row>
    <row r="17" spans="1:8" ht="15.75" thickBot="1">
      <c r="A17" s="1"/>
      <c r="B17" s="54">
        <v>43865</v>
      </c>
      <c r="C17" s="53">
        <v>0.5901736111111111</v>
      </c>
      <c r="D17" s="37" t="s">
        <v>21</v>
      </c>
      <c r="E17" s="63">
        <v>53</v>
      </c>
      <c r="F17" s="65">
        <v>5.73</v>
      </c>
      <c r="G17" s="46" t="s">
        <v>23</v>
      </c>
      <c r="H17" s="32" t="s">
        <v>24</v>
      </c>
    </row>
    <row r="18" spans="1:8" ht="15.75" thickBot="1">
      <c r="A18" s="1"/>
      <c r="B18" s="54">
        <v>43865</v>
      </c>
      <c r="C18" s="53">
        <v>0.5901736111111111</v>
      </c>
      <c r="D18" s="34" t="s">
        <v>21</v>
      </c>
      <c r="E18" s="63">
        <v>98</v>
      </c>
      <c r="F18" s="65">
        <v>5.73</v>
      </c>
      <c r="G18" s="46" t="s">
        <v>23</v>
      </c>
      <c r="H18" s="32" t="s">
        <v>24</v>
      </c>
    </row>
    <row r="19" spans="1:8" ht="15.75" thickBot="1">
      <c r="A19" s="1"/>
      <c r="B19" s="54">
        <v>43865</v>
      </c>
      <c r="C19" s="53">
        <v>0.5901736111111111</v>
      </c>
      <c r="D19" s="37" t="s">
        <v>21</v>
      </c>
      <c r="E19" s="63">
        <v>2978</v>
      </c>
      <c r="F19" s="65">
        <v>5.73</v>
      </c>
      <c r="G19" s="46" t="s">
        <v>23</v>
      </c>
      <c r="H19" s="32" t="s">
        <v>24</v>
      </c>
    </row>
    <row r="20" spans="1:8" ht="15.75" thickBot="1">
      <c r="A20" s="1"/>
      <c r="B20" s="54">
        <v>43865</v>
      </c>
      <c r="C20" s="53">
        <v>0.5965277777777778</v>
      </c>
      <c r="D20" s="34" t="s">
        <v>21</v>
      </c>
      <c r="E20" s="63">
        <v>4000</v>
      </c>
      <c r="F20" s="65">
        <v>5.7</v>
      </c>
      <c r="G20" s="46" t="s">
        <v>23</v>
      </c>
      <c r="H20" s="32" t="s">
        <v>24</v>
      </c>
    </row>
    <row r="21" spans="1:8" ht="15.75" thickBot="1">
      <c r="A21" s="1"/>
      <c r="B21" s="54">
        <v>43865</v>
      </c>
      <c r="C21" s="53">
        <v>0.6808101851851852</v>
      </c>
      <c r="D21" s="37" t="s">
        <v>21</v>
      </c>
      <c r="E21" s="63">
        <v>71</v>
      </c>
      <c r="F21" s="65">
        <v>5.7</v>
      </c>
      <c r="G21" s="46" t="s">
        <v>23</v>
      </c>
      <c r="H21" s="32" t="s">
        <v>24</v>
      </c>
    </row>
    <row r="22" spans="1:8" ht="15.75" thickBot="1">
      <c r="A22" s="1"/>
      <c r="B22" s="54">
        <v>43865</v>
      </c>
      <c r="C22" s="53">
        <v>0.6815046296296297</v>
      </c>
      <c r="D22" s="34" t="s">
        <v>21</v>
      </c>
      <c r="E22" s="63">
        <v>325</v>
      </c>
      <c r="F22" s="65">
        <v>5.7</v>
      </c>
      <c r="G22" s="46" t="s">
        <v>23</v>
      </c>
      <c r="H22" s="32" t="s">
        <v>24</v>
      </c>
    </row>
    <row r="23" spans="1:8" ht="15.75" thickBot="1">
      <c r="A23" s="1"/>
      <c r="B23" s="54">
        <v>43865</v>
      </c>
      <c r="C23" s="53">
        <v>0.6815046296296297</v>
      </c>
      <c r="D23" s="37" t="s">
        <v>21</v>
      </c>
      <c r="E23" s="63">
        <v>87</v>
      </c>
      <c r="F23" s="65">
        <v>5.7</v>
      </c>
      <c r="G23" s="46" t="s">
        <v>23</v>
      </c>
      <c r="H23" s="32" t="s">
        <v>24</v>
      </c>
    </row>
    <row r="24" spans="1:8" ht="15.75" thickBot="1">
      <c r="A24" s="1"/>
      <c r="B24" s="54">
        <v>43865</v>
      </c>
      <c r="C24" s="53">
        <v>0.68150462962963</v>
      </c>
      <c r="D24" s="34" t="s">
        <v>21</v>
      </c>
      <c r="E24" s="63">
        <v>78</v>
      </c>
      <c r="F24" s="65">
        <v>5.7</v>
      </c>
      <c r="G24" s="46" t="s">
        <v>23</v>
      </c>
      <c r="H24" s="32" t="s">
        <v>24</v>
      </c>
    </row>
    <row r="25" spans="1:8" ht="15.75" thickBot="1">
      <c r="A25" s="1"/>
      <c r="B25" s="54">
        <v>43865</v>
      </c>
      <c r="C25" s="53">
        <v>0.68150462962963</v>
      </c>
      <c r="D25" s="37" t="s">
        <v>21</v>
      </c>
      <c r="E25" s="63">
        <v>315</v>
      </c>
      <c r="F25" s="65">
        <v>5.7</v>
      </c>
      <c r="G25" s="46" t="s">
        <v>23</v>
      </c>
      <c r="H25" s="32" t="s">
        <v>24</v>
      </c>
    </row>
    <row r="26" spans="1:8" ht="15.75" thickBot="1">
      <c r="A26" s="1"/>
      <c r="B26" s="54">
        <v>43865</v>
      </c>
      <c r="C26" s="53">
        <v>0.68150462962963</v>
      </c>
      <c r="D26" s="37" t="s">
        <v>21</v>
      </c>
      <c r="E26" s="63">
        <v>152</v>
      </c>
      <c r="F26" s="65">
        <v>5.7</v>
      </c>
      <c r="G26" s="46" t="s">
        <v>23</v>
      </c>
      <c r="H26" s="32" t="s">
        <v>24</v>
      </c>
    </row>
    <row r="27" spans="1:8" ht="15.75" thickBot="1">
      <c r="A27" s="1"/>
      <c r="B27" s="54">
        <v>43865</v>
      </c>
      <c r="C27" s="53">
        <v>0.68150462962963</v>
      </c>
      <c r="D27" s="34" t="s">
        <v>21</v>
      </c>
      <c r="E27" s="63">
        <v>142</v>
      </c>
      <c r="F27" s="65">
        <v>5.7</v>
      </c>
      <c r="G27" s="46" t="s">
        <v>23</v>
      </c>
      <c r="H27" s="32" t="s">
        <v>24</v>
      </c>
    </row>
    <row r="28" spans="1:8" ht="15" customHeight="1" thickBot="1">
      <c r="A28" s="1"/>
      <c r="B28" s="54">
        <v>43865</v>
      </c>
      <c r="C28" s="53">
        <v>0.68150462962963</v>
      </c>
      <c r="D28" s="37" t="s">
        <v>21</v>
      </c>
      <c r="E28" s="63">
        <v>11</v>
      </c>
      <c r="F28" s="65">
        <v>5.7</v>
      </c>
      <c r="G28" s="46" t="s">
        <v>23</v>
      </c>
      <c r="H28" s="32" t="s">
        <v>24</v>
      </c>
    </row>
    <row r="29" spans="1:8" ht="15.75" thickBot="1">
      <c r="A29" s="10" t="s">
        <v>39</v>
      </c>
      <c r="B29" s="33">
        <v>43865</v>
      </c>
      <c r="C29" s="13"/>
      <c r="D29" s="13" t="s">
        <v>25</v>
      </c>
      <c r="E29" s="15">
        <f>SUM(E2:E28)</f>
        <v>21181</v>
      </c>
      <c r="F29" s="30">
        <v>5.6943</v>
      </c>
      <c r="G29" s="14" t="s">
        <v>19</v>
      </c>
      <c r="H29" s="14" t="s">
        <v>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 topLeftCell="A1">
      <selection activeCell="F23" sqref="F23"/>
    </sheetView>
  </sheetViews>
  <sheetFormatPr defaultColWidth="9.140625" defaultRowHeight="15"/>
  <cols>
    <col min="1" max="1" width="32.00390625" style="0" bestFit="1" customWidth="1"/>
    <col min="2" max="2" width="14.00390625" style="0" bestFit="1" customWidth="1"/>
  </cols>
  <sheetData>
    <row r="1" spans="1:8" ht="15.75" thickBot="1">
      <c r="A1" s="1"/>
      <c r="B1" s="42" t="s">
        <v>26</v>
      </c>
      <c r="C1" s="42" t="s">
        <v>27</v>
      </c>
      <c r="D1" s="41" t="s">
        <v>14</v>
      </c>
      <c r="E1" s="44" t="s">
        <v>15</v>
      </c>
      <c r="F1" s="39" t="s">
        <v>16</v>
      </c>
      <c r="G1" s="41" t="s">
        <v>17</v>
      </c>
      <c r="H1" s="42" t="s">
        <v>18</v>
      </c>
    </row>
    <row r="2" spans="1:8" ht="15.75" thickBot="1">
      <c r="A2" s="1"/>
      <c r="B2" s="54">
        <v>43866</v>
      </c>
      <c r="C2" s="52">
        <v>0.4159722222222222</v>
      </c>
      <c r="D2" s="45" t="s">
        <v>21</v>
      </c>
      <c r="E2" s="63">
        <v>1599</v>
      </c>
      <c r="F2" s="65">
        <v>5.73</v>
      </c>
      <c r="G2" s="43" t="s">
        <v>23</v>
      </c>
      <c r="H2" s="38" t="s">
        <v>24</v>
      </c>
    </row>
    <row r="3" spans="1:10" ht="15.75" thickBot="1">
      <c r="A3" s="1"/>
      <c r="B3" s="54">
        <v>43866</v>
      </c>
      <c r="C3" s="52">
        <v>0.42466435185185186</v>
      </c>
      <c r="D3" s="34" t="s">
        <v>21</v>
      </c>
      <c r="E3" s="63">
        <v>2401</v>
      </c>
      <c r="F3" s="65">
        <v>5.73</v>
      </c>
      <c r="G3" s="35" t="s">
        <v>23</v>
      </c>
      <c r="H3" s="16" t="s">
        <v>24</v>
      </c>
      <c r="J3" s="1"/>
    </row>
    <row r="4" spans="1:10" ht="15.75" thickBot="1">
      <c r="A4" s="1"/>
      <c r="B4" s="54">
        <v>43866</v>
      </c>
      <c r="C4" s="53">
        <v>0.4291666666666667</v>
      </c>
      <c r="D4" s="34" t="s">
        <v>21</v>
      </c>
      <c r="E4" s="63">
        <v>646</v>
      </c>
      <c r="F4" s="65">
        <v>5.72</v>
      </c>
      <c r="G4" s="35" t="s">
        <v>23</v>
      </c>
      <c r="H4" s="16" t="s">
        <v>24</v>
      </c>
      <c r="J4" s="1"/>
    </row>
    <row r="5" spans="1:10" ht="15.75" thickBot="1">
      <c r="A5" s="1"/>
      <c r="B5" s="54">
        <v>43866</v>
      </c>
      <c r="C5" s="53">
        <v>0.4291666666666667</v>
      </c>
      <c r="D5" s="34" t="s">
        <v>21</v>
      </c>
      <c r="E5" s="63">
        <v>95</v>
      </c>
      <c r="F5" s="65">
        <v>5.72</v>
      </c>
      <c r="G5" s="35" t="s">
        <v>23</v>
      </c>
      <c r="H5" s="16" t="s">
        <v>24</v>
      </c>
      <c r="J5" s="1"/>
    </row>
    <row r="6" spans="1:10" ht="15.75" thickBot="1">
      <c r="A6" s="1"/>
      <c r="B6" s="54">
        <v>43866</v>
      </c>
      <c r="C6" s="53">
        <v>0.429166666666667</v>
      </c>
      <c r="D6" s="34" t="s">
        <v>21</v>
      </c>
      <c r="E6" s="63">
        <v>327</v>
      </c>
      <c r="F6" s="65">
        <v>5.72</v>
      </c>
      <c r="G6" s="35" t="s">
        <v>23</v>
      </c>
      <c r="H6" s="16" t="s">
        <v>24</v>
      </c>
      <c r="J6" s="1"/>
    </row>
    <row r="7" spans="1:10" ht="15.75" thickBot="1">
      <c r="A7" s="1"/>
      <c r="B7" s="54">
        <v>43866</v>
      </c>
      <c r="C7" s="53">
        <v>0.429166666666667</v>
      </c>
      <c r="D7" s="34" t="s">
        <v>21</v>
      </c>
      <c r="E7" s="63">
        <v>91</v>
      </c>
      <c r="F7" s="65">
        <v>5.72</v>
      </c>
      <c r="G7" s="35" t="s">
        <v>23</v>
      </c>
      <c r="H7" s="16" t="s">
        <v>24</v>
      </c>
      <c r="J7" s="1"/>
    </row>
    <row r="8" spans="1:10" ht="15.75" thickBot="1">
      <c r="A8" s="1"/>
      <c r="B8" s="54">
        <v>43866</v>
      </c>
      <c r="C8" s="53">
        <v>0.429166666666667</v>
      </c>
      <c r="D8" s="34" t="s">
        <v>21</v>
      </c>
      <c r="E8" s="63">
        <v>251</v>
      </c>
      <c r="F8" s="65">
        <v>5.72</v>
      </c>
      <c r="G8" s="35" t="s">
        <v>23</v>
      </c>
      <c r="H8" s="16" t="s">
        <v>24</v>
      </c>
      <c r="J8" s="1"/>
    </row>
    <row r="9" spans="1:10" ht="15.75" thickBot="1">
      <c r="A9" s="1"/>
      <c r="B9" s="54">
        <v>43866</v>
      </c>
      <c r="C9" s="53">
        <v>0.429166666666667</v>
      </c>
      <c r="D9" s="34" t="s">
        <v>21</v>
      </c>
      <c r="E9" s="63">
        <v>400</v>
      </c>
      <c r="F9" s="65">
        <v>5.72</v>
      </c>
      <c r="G9" s="35" t="s">
        <v>23</v>
      </c>
      <c r="H9" s="16" t="s">
        <v>24</v>
      </c>
      <c r="J9" s="1"/>
    </row>
    <row r="10" spans="1:10" ht="15.75" thickBot="1">
      <c r="A10" s="1"/>
      <c r="B10" s="54">
        <v>43866</v>
      </c>
      <c r="C10" s="53">
        <v>0.429166666666667</v>
      </c>
      <c r="D10" s="34" t="s">
        <v>21</v>
      </c>
      <c r="E10" s="63">
        <v>364</v>
      </c>
      <c r="F10" s="65">
        <v>5.72</v>
      </c>
      <c r="G10" s="35" t="s">
        <v>23</v>
      </c>
      <c r="H10" s="16" t="s">
        <v>24</v>
      </c>
      <c r="J10" s="1"/>
    </row>
    <row r="11" spans="1:10" ht="15.75" thickBot="1">
      <c r="A11" s="1"/>
      <c r="B11" s="54">
        <v>43866</v>
      </c>
      <c r="C11" s="53">
        <v>0.42928240740740736</v>
      </c>
      <c r="D11" s="34" t="s">
        <v>21</v>
      </c>
      <c r="E11" s="63">
        <v>1826</v>
      </c>
      <c r="F11" s="65">
        <v>5.72</v>
      </c>
      <c r="G11" s="35" t="s">
        <v>23</v>
      </c>
      <c r="H11" s="16" t="s">
        <v>24</v>
      </c>
      <c r="J11" s="1"/>
    </row>
    <row r="12" spans="1:10" ht="15.75" thickBot="1">
      <c r="A12" s="1"/>
      <c r="B12" s="54">
        <v>43866</v>
      </c>
      <c r="C12" s="53">
        <v>0.5603356481481482</v>
      </c>
      <c r="D12" s="34" t="s">
        <v>21</v>
      </c>
      <c r="E12" s="63">
        <v>3000</v>
      </c>
      <c r="F12" s="65">
        <v>5.74</v>
      </c>
      <c r="G12" s="35" t="s">
        <v>23</v>
      </c>
      <c r="H12" s="16" t="s">
        <v>24</v>
      </c>
      <c r="J12" s="1"/>
    </row>
    <row r="13" spans="1:10" ht="15.75" thickBot="1">
      <c r="A13" s="1"/>
      <c r="B13" s="54">
        <v>43866</v>
      </c>
      <c r="C13" s="53">
        <v>0.5868171296296296</v>
      </c>
      <c r="D13" s="37" t="s">
        <v>21</v>
      </c>
      <c r="E13" s="63">
        <v>100</v>
      </c>
      <c r="F13" s="65">
        <v>5.77</v>
      </c>
      <c r="G13" s="46" t="s">
        <v>23</v>
      </c>
      <c r="H13" s="32" t="s">
        <v>24</v>
      </c>
      <c r="J13" s="1"/>
    </row>
    <row r="14" spans="1:10" ht="15.75" thickBot="1">
      <c r="A14" s="1"/>
      <c r="B14" s="54">
        <v>43866</v>
      </c>
      <c r="C14" s="53">
        <v>0.5868171296296296</v>
      </c>
      <c r="D14" s="34" t="s">
        <v>21</v>
      </c>
      <c r="E14" s="63">
        <v>2900</v>
      </c>
      <c r="F14" s="65">
        <v>5.77</v>
      </c>
      <c r="G14" s="46" t="s">
        <v>23</v>
      </c>
      <c r="H14" s="32" t="s">
        <v>24</v>
      </c>
      <c r="J14" s="1"/>
    </row>
    <row r="15" spans="1:10" ht="15.75" thickBot="1">
      <c r="A15" s="1"/>
      <c r="B15" s="54">
        <v>43866</v>
      </c>
      <c r="C15" s="53">
        <v>0.5983333333333333</v>
      </c>
      <c r="D15" s="37" t="s">
        <v>21</v>
      </c>
      <c r="E15" s="63">
        <v>1969</v>
      </c>
      <c r="F15" s="65">
        <v>5.75</v>
      </c>
      <c r="G15" s="46" t="s">
        <v>23</v>
      </c>
      <c r="H15" s="32" t="s">
        <v>24</v>
      </c>
      <c r="J15" s="1"/>
    </row>
    <row r="16" spans="1:10" ht="15.75" thickBot="1">
      <c r="A16" s="1"/>
      <c r="B16" s="54">
        <v>43866</v>
      </c>
      <c r="C16" s="53">
        <v>0.5983333333333333</v>
      </c>
      <c r="D16" s="34" t="s">
        <v>21</v>
      </c>
      <c r="E16" s="63">
        <v>31</v>
      </c>
      <c r="F16" s="65">
        <v>5.75</v>
      </c>
      <c r="G16" s="46" t="s">
        <v>23</v>
      </c>
      <c r="H16" s="32" t="s">
        <v>24</v>
      </c>
      <c r="J16" s="1"/>
    </row>
    <row r="17" spans="1:10" ht="15.75" thickBot="1">
      <c r="A17" s="1"/>
      <c r="B17" s="54">
        <v>43866</v>
      </c>
      <c r="C17" s="53">
        <v>0.6456712962962963</v>
      </c>
      <c r="D17" s="37" t="s">
        <v>21</v>
      </c>
      <c r="E17" s="63">
        <v>580</v>
      </c>
      <c r="F17" s="65">
        <v>5.73</v>
      </c>
      <c r="G17" s="46" t="s">
        <v>23</v>
      </c>
      <c r="H17" s="32" t="s">
        <v>24</v>
      </c>
      <c r="J17" s="1"/>
    </row>
    <row r="18" spans="1:10" ht="15.75" thickBot="1">
      <c r="A18" s="1"/>
      <c r="B18" s="54">
        <v>43866</v>
      </c>
      <c r="C18" s="53">
        <v>0.6476736111111111</v>
      </c>
      <c r="D18" s="34" t="s">
        <v>21</v>
      </c>
      <c r="E18" s="63">
        <v>2420</v>
      </c>
      <c r="F18" s="65">
        <v>5.73</v>
      </c>
      <c r="G18" s="46" t="s">
        <v>23</v>
      </c>
      <c r="H18" s="32" t="s">
        <v>24</v>
      </c>
      <c r="J18" s="1"/>
    </row>
    <row r="19" spans="1:10" ht="15.75" thickBot="1">
      <c r="A19" s="1"/>
      <c r="B19" s="54">
        <v>43866</v>
      </c>
      <c r="C19" s="53">
        <v>0.67625</v>
      </c>
      <c r="D19" s="37" t="s">
        <v>21</v>
      </c>
      <c r="E19" s="63">
        <v>2210</v>
      </c>
      <c r="F19" s="65">
        <v>5.73</v>
      </c>
      <c r="G19" s="46" t="s">
        <v>23</v>
      </c>
      <c r="H19" s="32" t="s">
        <v>24</v>
      </c>
      <c r="J19" s="1"/>
    </row>
    <row r="20" spans="1:8" ht="15.75" thickBot="1">
      <c r="A20" s="10" t="s">
        <v>38</v>
      </c>
      <c r="B20" s="33">
        <v>43866</v>
      </c>
      <c r="C20" s="13"/>
      <c r="D20" s="13" t="s">
        <v>25</v>
      </c>
      <c r="E20" s="15">
        <f>SUM(E2:E19)</f>
        <v>21210</v>
      </c>
      <c r="F20" s="30">
        <v>5.7371</v>
      </c>
      <c r="G20" s="14" t="s">
        <v>19</v>
      </c>
      <c r="H20" s="14" t="s">
        <v>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 topLeftCell="A1">
      <selection activeCell="E16" sqref="E16"/>
    </sheetView>
  </sheetViews>
  <sheetFormatPr defaultColWidth="9.140625" defaultRowHeight="15"/>
  <cols>
    <col min="1" max="1" width="32.00390625" style="0" bestFit="1" customWidth="1"/>
    <col min="2" max="2" width="14.00390625" style="0" bestFit="1" customWidth="1"/>
  </cols>
  <sheetData>
    <row r="1" spans="1:8" ht="15.75" thickBot="1">
      <c r="A1" s="1"/>
      <c r="B1" s="42" t="s">
        <v>26</v>
      </c>
      <c r="C1" s="42" t="s">
        <v>27</v>
      </c>
      <c r="D1" s="41" t="s">
        <v>14</v>
      </c>
      <c r="E1" s="44" t="s">
        <v>15</v>
      </c>
      <c r="F1" s="39" t="s">
        <v>16</v>
      </c>
      <c r="G1" s="41" t="s">
        <v>17</v>
      </c>
      <c r="H1" s="42" t="s">
        <v>18</v>
      </c>
    </row>
    <row r="2" spans="1:8" ht="15.75" thickBot="1">
      <c r="A2" s="1"/>
      <c r="B2" s="54">
        <v>43867</v>
      </c>
      <c r="C2" s="52">
        <v>0.6183564814814815</v>
      </c>
      <c r="D2" s="45" t="s">
        <v>21</v>
      </c>
      <c r="E2" s="63">
        <v>1562</v>
      </c>
      <c r="F2" s="64">
        <v>5.78</v>
      </c>
      <c r="G2" s="43" t="s">
        <v>23</v>
      </c>
      <c r="H2" s="38" t="s">
        <v>24</v>
      </c>
    </row>
    <row r="3" spans="1:8" ht="15.75" thickBot="1">
      <c r="A3" s="1"/>
      <c r="B3" s="54">
        <v>43867</v>
      </c>
      <c r="C3" s="52">
        <v>0.6302430555555555</v>
      </c>
      <c r="D3" s="34" t="s">
        <v>21</v>
      </c>
      <c r="E3" s="63">
        <v>1688</v>
      </c>
      <c r="F3" s="64">
        <v>5.8</v>
      </c>
      <c r="G3" s="35" t="s">
        <v>23</v>
      </c>
      <c r="H3" s="16" t="s">
        <v>24</v>
      </c>
    </row>
    <row r="4" spans="1:8" ht="15.75" thickBot="1">
      <c r="A4" s="1"/>
      <c r="B4" s="54">
        <v>43867</v>
      </c>
      <c r="C4" s="53">
        <v>0.6585069444444445</v>
      </c>
      <c r="D4" s="34" t="s">
        <v>21</v>
      </c>
      <c r="E4" s="63">
        <v>2071</v>
      </c>
      <c r="F4" s="64">
        <v>5.79</v>
      </c>
      <c r="G4" s="35" t="s">
        <v>23</v>
      </c>
      <c r="H4" s="16" t="s">
        <v>24</v>
      </c>
    </row>
    <row r="5" spans="1:8" ht="15.75" thickBot="1">
      <c r="A5" s="1"/>
      <c r="B5" s="54">
        <v>43867</v>
      </c>
      <c r="C5" s="53">
        <v>0.6655092592592592</v>
      </c>
      <c r="D5" s="34" t="s">
        <v>21</v>
      </c>
      <c r="E5" s="63">
        <v>1324</v>
      </c>
      <c r="F5" s="64">
        <v>5.79</v>
      </c>
      <c r="G5" s="35" t="s">
        <v>23</v>
      </c>
      <c r="H5" s="16" t="s">
        <v>24</v>
      </c>
    </row>
    <row r="6" spans="1:8" ht="15.75" thickBot="1">
      <c r="A6" s="1"/>
      <c r="B6" s="54">
        <v>43867</v>
      </c>
      <c r="C6" s="53">
        <v>0.6655092592592592</v>
      </c>
      <c r="D6" s="34" t="s">
        <v>21</v>
      </c>
      <c r="E6" s="63">
        <v>2043</v>
      </c>
      <c r="F6" s="64">
        <v>5.79</v>
      </c>
      <c r="G6" s="35" t="s">
        <v>23</v>
      </c>
      <c r="H6" s="16" t="s">
        <v>24</v>
      </c>
    </row>
    <row r="7" spans="1:8" ht="15.75" thickBot="1">
      <c r="A7" s="1"/>
      <c r="B7" s="54">
        <v>43867</v>
      </c>
      <c r="C7" s="53">
        <v>0.665787037037037</v>
      </c>
      <c r="D7" s="34" t="s">
        <v>21</v>
      </c>
      <c r="E7" s="63">
        <v>1654</v>
      </c>
      <c r="F7" s="64">
        <v>5.79</v>
      </c>
      <c r="G7" s="35" t="s">
        <v>23</v>
      </c>
      <c r="H7" s="16" t="s">
        <v>24</v>
      </c>
    </row>
    <row r="8" spans="1:8" ht="15.75" thickBot="1">
      <c r="A8" s="1"/>
      <c r="B8" s="54">
        <v>43867</v>
      </c>
      <c r="C8" s="53">
        <v>0.665787037037037</v>
      </c>
      <c r="D8" s="34" t="s">
        <v>21</v>
      </c>
      <c r="E8" s="63">
        <v>1346</v>
      </c>
      <c r="F8" s="64">
        <v>5.79</v>
      </c>
      <c r="G8" s="35" t="s">
        <v>23</v>
      </c>
      <c r="H8" s="16" t="s">
        <v>24</v>
      </c>
    </row>
    <row r="9" spans="1:8" ht="15.75" thickBot="1">
      <c r="A9" s="1"/>
      <c r="B9" s="54">
        <v>43867</v>
      </c>
      <c r="C9" s="53">
        <v>0.6788078703703704</v>
      </c>
      <c r="D9" s="34" t="s">
        <v>21</v>
      </c>
      <c r="E9" s="63">
        <v>4000</v>
      </c>
      <c r="F9" s="64">
        <v>5.81</v>
      </c>
      <c r="G9" s="35" t="s">
        <v>23</v>
      </c>
      <c r="H9" s="16" t="s">
        <v>24</v>
      </c>
    </row>
    <row r="10" spans="1:8" ht="15.75" thickBot="1">
      <c r="A10" s="1"/>
      <c r="B10" s="54">
        <v>43867</v>
      </c>
      <c r="C10" s="53">
        <v>0.687337962962963</v>
      </c>
      <c r="D10" s="34" t="s">
        <v>21</v>
      </c>
      <c r="E10" s="63">
        <v>49</v>
      </c>
      <c r="F10" s="64">
        <v>5.8</v>
      </c>
      <c r="G10" s="35" t="s">
        <v>23</v>
      </c>
      <c r="H10" s="16" t="s">
        <v>24</v>
      </c>
    </row>
    <row r="11" spans="1:8" ht="15.75" thickBot="1">
      <c r="A11" s="1"/>
      <c r="B11" s="54">
        <v>43867</v>
      </c>
      <c r="C11" s="53">
        <v>0.687337962962963</v>
      </c>
      <c r="D11" s="34" t="s">
        <v>21</v>
      </c>
      <c r="E11" s="63">
        <v>321</v>
      </c>
      <c r="F11" s="64">
        <v>5.8</v>
      </c>
      <c r="G11" s="35" t="s">
        <v>23</v>
      </c>
      <c r="H11" s="16" t="s">
        <v>24</v>
      </c>
    </row>
    <row r="12" spans="1:8" ht="15.75" thickBot="1">
      <c r="A12" s="1"/>
      <c r="B12" s="54">
        <v>43867</v>
      </c>
      <c r="C12" s="53">
        <v>0.687337962962963</v>
      </c>
      <c r="D12" s="34" t="s">
        <v>21</v>
      </c>
      <c r="E12" s="63">
        <v>162</v>
      </c>
      <c r="F12" s="64">
        <v>5.8</v>
      </c>
      <c r="G12" s="35" t="s">
        <v>23</v>
      </c>
      <c r="H12" s="16" t="s">
        <v>24</v>
      </c>
    </row>
    <row r="13" spans="1:8" ht="15.75" thickBot="1">
      <c r="A13" s="1"/>
      <c r="B13" s="54">
        <v>43867</v>
      </c>
      <c r="C13" s="53">
        <v>0.687337962962963</v>
      </c>
      <c r="D13" s="37" t="s">
        <v>21</v>
      </c>
      <c r="E13" s="63">
        <v>1423</v>
      </c>
      <c r="F13" s="64">
        <v>5.8</v>
      </c>
      <c r="G13" s="46" t="s">
        <v>23</v>
      </c>
      <c r="H13" s="32" t="s">
        <v>24</v>
      </c>
    </row>
    <row r="14" spans="1:8" ht="15.75" thickBot="1">
      <c r="A14" s="1"/>
      <c r="B14" s="54">
        <v>43867</v>
      </c>
      <c r="C14" s="53">
        <v>0.687337962962963</v>
      </c>
      <c r="D14" s="34" t="s">
        <v>21</v>
      </c>
      <c r="E14" s="63">
        <v>45</v>
      </c>
      <c r="F14" s="64">
        <v>5.8</v>
      </c>
      <c r="G14" s="46" t="s">
        <v>23</v>
      </c>
      <c r="H14" s="32" t="s">
        <v>24</v>
      </c>
    </row>
    <row r="15" spans="1:8" ht="15.75" thickBot="1">
      <c r="A15" s="10" t="s">
        <v>37</v>
      </c>
      <c r="B15" s="33">
        <v>43867</v>
      </c>
      <c r="C15" s="13"/>
      <c r="D15" s="13" t="s">
        <v>25</v>
      </c>
      <c r="E15" s="15">
        <f>SUM(E2:E14)</f>
        <v>17688</v>
      </c>
      <c r="F15" s="30">
        <v>5.7957</v>
      </c>
      <c r="G15" s="14" t="s">
        <v>19</v>
      </c>
      <c r="H15" s="14" t="s">
        <v>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 topLeftCell="A1">
      <selection activeCell="B22" sqref="B22"/>
    </sheetView>
  </sheetViews>
  <sheetFormatPr defaultColWidth="9.140625" defaultRowHeight="15"/>
  <cols>
    <col min="1" max="1" width="40.00390625" style="0" customWidth="1"/>
    <col min="2" max="2" width="14.00390625" style="0" customWidth="1"/>
    <col min="3" max="3" width="13.140625" style="0" customWidth="1"/>
    <col min="4" max="4" width="19.140625" style="0" customWidth="1"/>
    <col min="13" max="13" width="11.7109375" style="0" customWidth="1"/>
  </cols>
  <sheetData>
    <row r="1" spans="1:8" ht="15.75" thickBot="1">
      <c r="A1" s="1"/>
      <c r="B1" s="42" t="s">
        <v>26</v>
      </c>
      <c r="C1" s="42" t="s">
        <v>27</v>
      </c>
      <c r="D1" s="41" t="s">
        <v>14</v>
      </c>
      <c r="E1" s="49" t="s">
        <v>15</v>
      </c>
      <c r="F1" s="50" t="s">
        <v>16</v>
      </c>
      <c r="G1" s="41" t="s">
        <v>17</v>
      </c>
      <c r="H1" s="42" t="s">
        <v>18</v>
      </c>
    </row>
    <row r="2" spans="1:8" ht="15.75" thickBot="1">
      <c r="A2" s="1"/>
      <c r="B2" s="54">
        <v>43868</v>
      </c>
      <c r="C2" s="55">
        <v>43868.33819444444</v>
      </c>
      <c r="D2" s="45" t="s">
        <v>21</v>
      </c>
      <c r="E2" s="62">
        <v>2000</v>
      </c>
      <c r="F2" s="40">
        <v>5.78</v>
      </c>
      <c r="G2" s="43" t="s">
        <v>23</v>
      </c>
      <c r="H2" s="38" t="s">
        <v>24</v>
      </c>
    </row>
    <row r="3" spans="1:13" ht="15.75" thickBot="1">
      <c r="A3" s="1"/>
      <c r="B3" s="54">
        <v>43868</v>
      </c>
      <c r="C3" s="51">
        <v>43868.34217592593</v>
      </c>
      <c r="D3" s="34" t="s">
        <v>21</v>
      </c>
      <c r="E3" s="63">
        <v>397</v>
      </c>
      <c r="F3" s="36">
        <v>5.75</v>
      </c>
      <c r="G3" s="35" t="s">
        <v>23</v>
      </c>
      <c r="H3" s="16" t="s">
        <v>24</v>
      </c>
      <c r="M3" s="48"/>
    </row>
    <row r="4" spans="1:13" ht="15.75" thickBot="1">
      <c r="A4" s="1"/>
      <c r="B4" s="54">
        <v>43868</v>
      </c>
      <c r="C4" s="51">
        <v>43868.37739583333</v>
      </c>
      <c r="D4" s="34" t="s">
        <v>21</v>
      </c>
      <c r="E4" s="63">
        <v>3000</v>
      </c>
      <c r="F4" s="36">
        <v>5.84</v>
      </c>
      <c r="G4" s="35" t="s">
        <v>23</v>
      </c>
      <c r="H4" s="16" t="s">
        <v>24</v>
      </c>
      <c r="M4" s="48"/>
    </row>
    <row r="5" spans="1:13" ht="15.75" thickBot="1">
      <c r="A5" s="1"/>
      <c r="B5" s="54">
        <v>43868</v>
      </c>
      <c r="C5" s="51">
        <v>43868.39707175926</v>
      </c>
      <c r="D5" s="34" t="s">
        <v>21</v>
      </c>
      <c r="E5" s="63">
        <v>2126</v>
      </c>
      <c r="F5" s="36">
        <v>5.81</v>
      </c>
      <c r="G5" s="35" t="s">
        <v>23</v>
      </c>
      <c r="H5" s="16" t="s">
        <v>24</v>
      </c>
      <c r="M5" s="48"/>
    </row>
    <row r="6" spans="1:13" ht="15.75" thickBot="1">
      <c r="A6" s="1"/>
      <c r="B6" s="54">
        <v>43868</v>
      </c>
      <c r="C6" s="51">
        <v>43868.47914351852</v>
      </c>
      <c r="D6" s="34" t="s">
        <v>21</v>
      </c>
      <c r="E6" s="63">
        <v>1827</v>
      </c>
      <c r="F6" s="36">
        <v>5.81</v>
      </c>
      <c r="G6" s="35" t="s">
        <v>23</v>
      </c>
      <c r="H6" s="16" t="s">
        <v>24</v>
      </c>
      <c r="M6" s="48"/>
    </row>
    <row r="7" spans="1:13" ht="15.75" thickBot="1">
      <c r="A7" s="1"/>
      <c r="B7" s="54">
        <v>43868</v>
      </c>
      <c r="C7" s="51">
        <v>43868.47914351852</v>
      </c>
      <c r="D7" s="34" t="s">
        <v>21</v>
      </c>
      <c r="E7" s="63">
        <v>238</v>
      </c>
      <c r="F7" s="36">
        <v>5.81</v>
      </c>
      <c r="G7" s="47" t="s">
        <v>23</v>
      </c>
      <c r="H7" s="16" t="s">
        <v>24</v>
      </c>
      <c r="M7" s="48"/>
    </row>
    <row r="8" spans="1:13" ht="15.75" thickBot="1">
      <c r="A8" s="1"/>
      <c r="B8" s="54">
        <v>43868</v>
      </c>
      <c r="C8" s="51">
        <v>43868.47914351852</v>
      </c>
      <c r="D8" s="34" t="s">
        <v>21</v>
      </c>
      <c r="E8" s="63">
        <v>40</v>
      </c>
      <c r="F8" s="36">
        <v>5.81</v>
      </c>
      <c r="G8" s="35" t="s">
        <v>23</v>
      </c>
      <c r="H8" s="16" t="s">
        <v>24</v>
      </c>
      <c r="M8" s="48"/>
    </row>
    <row r="9" spans="1:13" ht="15.75" thickBot="1">
      <c r="A9" s="1"/>
      <c r="B9" s="54">
        <v>43868</v>
      </c>
      <c r="C9" s="51">
        <v>43868.47914351852</v>
      </c>
      <c r="D9" s="34" t="s">
        <v>21</v>
      </c>
      <c r="E9" s="63">
        <v>205</v>
      </c>
      <c r="F9" s="36">
        <v>5.81</v>
      </c>
      <c r="G9" s="35" t="s">
        <v>23</v>
      </c>
      <c r="H9" s="16" t="s">
        <v>24</v>
      </c>
      <c r="M9" s="48"/>
    </row>
    <row r="10" spans="1:13" ht="15.75" thickBot="1">
      <c r="A10" s="1"/>
      <c r="B10" s="54">
        <v>43868</v>
      </c>
      <c r="C10" s="51">
        <v>43868.47914351852</v>
      </c>
      <c r="D10" s="34" t="s">
        <v>21</v>
      </c>
      <c r="E10" s="63">
        <v>17</v>
      </c>
      <c r="F10" s="36">
        <v>5.81</v>
      </c>
      <c r="G10" s="35" t="s">
        <v>23</v>
      </c>
      <c r="H10" s="16" t="s">
        <v>24</v>
      </c>
      <c r="M10" s="48"/>
    </row>
    <row r="11" spans="1:13" ht="15.75" thickBot="1">
      <c r="A11" s="1"/>
      <c r="B11" s="54">
        <v>43868</v>
      </c>
      <c r="C11" s="51">
        <v>43868.47914351852</v>
      </c>
      <c r="D11" s="34" t="s">
        <v>21</v>
      </c>
      <c r="E11" s="63">
        <v>673</v>
      </c>
      <c r="F11" s="36">
        <v>5.81</v>
      </c>
      <c r="G11" s="35" t="s">
        <v>23</v>
      </c>
      <c r="H11" s="16" t="s">
        <v>24</v>
      </c>
      <c r="M11" s="48"/>
    </row>
    <row r="12" spans="1:13" ht="15.75" thickBot="1">
      <c r="A12" s="1"/>
      <c r="B12" s="54">
        <v>43868</v>
      </c>
      <c r="C12" s="51">
        <v>43868.569027777776</v>
      </c>
      <c r="D12" s="34" t="s">
        <v>21</v>
      </c>
      <c r="E12" s="63">
        <v>1686</v>
      </c>
      <c r="F12" s="36">
        <v>5.83</v>
      </c>
      <c r="G12" s="35" t="s">
        <v>23</v>
      </c>
      <c r="H12" s="16" t="s">
        <v>24</v>
      </c>
      <c r="M12" s="48"/>
    </row>
    <row r="13" spans="1:13" ht="15.75" thickBot="1">
      <c r="A13" s="1"/>
      <c r="B13" s="54">
        <v>43868</v>
      </c>
      <c r="C13" s="51">
        <v>43868.569027777776</v>
      </c>
      <c r="D13" s="37" t="s">
        <v>21</v>
      </c>
      <c r="E13" s="63">
        <v>239</v>
      </c>
      <c r="F13" s="36">
        <v>5.83</v>
      </c>
      <c r="G13" s="46" t="s">
        <v>23</v>
      </c>
      <c r="H13" s="32" t="s">
        <v>24</v>
      </c>
      <c r="M13" s="48"/>
    </row>
    <row r="14" spans="1:13" ht="15.75" thickBot="1">
      <c r="A14" s="1"/>
      <c r="B14" s="54">
        <v>43868</v>
      </c>
      <c r="C14" s="51">
        <v>43868.569027777776</v>
      </c>
      <c r="D14" s="34" t="s">
        <v>21</v>
      </c>
      <c r="E14" s="63">
        <v>75</v>
      </c>
      <c r="F14" s="36">
        <v>5.83</v>
      </c>
      <c r="G14" s="46" t="s">
        <v>23</v>
      </c>
      <c r="H14" s="32" t="s">
        <v>24</v>
      </c>
      <c r="M14" s="48"/>
    </row>
    <row r="15" spans="1:13" ht="15.75" thickBot="1">
      <c r="A15" s="1"/>
      <c r="B15" s="54">
        <v>43868</v>
      </c>
      <c r="C15" s="51">
        <v>43868.60748842593</v>
      </c>
      <c r="D15" s="37" t="s">
        <v>21</v>
      </c>
      <c r="E15" s="63">
        <v>1600</v>
      </c>
      <c r="F15" s="36">
        <v>5.83</v>
      </c>
      <c r="G15" s="46" t="s">
        <v>23</v>
      </c>
      <c r="H15" s="32" t="s">
        <v>24</v>
      </c>
      <c r="M15" s="48"/>
    </row>
    <row r="16" spans="1:13" ht="15.75" thickBot="1">
      <c r="A16" s="1"/>
      <c r="B16" s="54">
        <v>43868</v>
      </c>
      <c r="C16" s="51">
        <v>43868.60748842593</v>
      </c>
      <c r="D16" s="34" t="s">
        <v>21</v>
      </c>
      <c r="E16" s="63">
        <v>400</v>
      </c>
      <c r="F16" s="36">
        <v>5.83</v>
      </c>
      <c r="G16" s="46" t="s">
        <v>23</v>
      </c>
      <c r="H16" s="32" t="s">
        <v>24</v>
      </c>
      <c r="M16" s="48"/>
    </row>
    <row r="17" spans="1:13" ht="15.75" thickBot="1">
      <c r="A17" s="1"/>
      <c r="B17" s="54">
        <v>43868</v>
      </c>
      <c r="C17" s="51">
        <v>43868.66268518518</v>
      </c>
      <c r="D17" s="37" t="s">
        <v>21</v>
      </c>
      <c r="E17" s="63">
        <v>2561</v>
      </c>
      <c r="F17" s="36">
        <v>5.85</v>
      </c>
      <c r="G17" s="46" t="s">
        <v>23</v>
      </c>
      <c r="H17" s="32" t="s">
        <v>24</v>
      </c>
      <c r="M17" s="48"/>
    </row>
    <row r="18" spans="1:13" ht="15.75" thickBot="1">
      <c r="A18" s="1"/>
      <c r="B18" s="54">
        <v>43868</v>
      </c>
      <c r="C18" s="51">
        <v>43868.67287037037</v>
      </c>
      <c r="D18" s="34" t="s">
        <v>21</v>
      </c>
      <c r="E18" s="63">
        <v>11</v>
      </c>
      <c r="F18" s="36">
        <v>5.87</v>
      </c>
      <c r="G18" s="46" t="s">
        <v>23</v>
      </c>
      <c r="H18" s="32" t="s">
        <v>24</v>
      </c>
      <c r="M18" s="48"/>
    </row>
    <row r="19" spans="1:13" ht="15.75" thickBot="1">
      <c r="A19" s="1"/>
      <c r="B19" s="54">
        <v>43868</v>
      </c>
      <c r="C19" s="51">
        <v>43868.67287037037</v>
      </c>
      <c r="D19" s="37" t="s">
        <v>21</v>
      </c>
      <c r="E19" s="63">
        <v>428</v>
      </c>
      <c r="F19" s="36">
        <v>5.87</v>
      </c>
      <c r="G19" s="46" t="s">
        <v>23</v>
      </c>
      <c r="H19" s="32" t="s">
        <v>24</v>
      </c>
      <c r="M19" s="48"/>
    </row>
    <row r="20" spans="1:13" ht="15.75" thickBot="1">
      <c r="A20" s="1"/>
      <c r="B20" s="54">
        <v>43868</v>
      </c>
      <c r="C20" s="51">
        <v>43868.68268518519</v>
      </c>
      <c r="D20" s="34" t="s">
        <v>21</v>
      </c>
      <c r="E20" s="63">
        <v>229</v>
      </c>
      <c r="F20" s="36">
        <v>5.88</v>
      </c>
      <c r="G20" s="46" t="s">
        <v>23</v>
      </c>
      <c r="H20" s="32" t="s">
        <v>24</v>
      </c>
      <c r="M20" s="48"/>
    </row>
    <row r="21" spans="1:13" ht="15.75" thickBot="1">
      <c r="A21" s="1"/>
      <c r="B21" s="54">
        <v>43868</v>
      </c>
      <c r="C21" s="51">
        <v>43868.68493055556</v>
      </c>
      <c r="D21" s="37" t="s">
        <v>21</v>
      </c>
      <c r="E21" s="63">
        <v>72</v>
      </c>
      <c r="F21" s="36">
        <v>5.88</v>
      </c>
      <c r="G21" s="46" t="s">
        <v>23</v>
      </c>
      <c r="H21" s="32" t="s">
        <v>24</v>
      </c>
      <c r="M21" s="48"/>
    </row>
    <row r="22" spans="1:13" ht="15.75" thickBot="1">
      <c r="A22" s="1"/>
      <c r="B22" s="54">
        <v>43868</v>
      </c>
      <c r="C22" s="56">
        <v>43868.691782407404</v>
      </c>
      <c r="D22" s="34" t="s">
        <v>21</v>
      </c>
      <c r="E22" s="63">
        <v>1271</v>
      </c>
      <c r="F22" s="36">
        <v>5.9</v>
      </c>
      <c r="G22" s="46" t="s">
        <v>23</v>
      </c>
      <c r="H22" s="32" t="s">
        <v>24</v>
      </c>
      <c r="M22" s="48"/>
    </row>
    <row r="23" spans="1:8" ht="15.75" thickBot="1">
      <c r="A23" s="10" t="s">
        <v>36</v>
      </c>
      <c r="B23" s="33">
        <v>43868</v>
      </c>
      <c r="C23" s="13"/>
      <c r="D23" s="13" t="s">
        <v>25</v>
      </c>
      <c r="E23" s="15">
        <f>SUM(E2:E22)</f>
        <v>19095</v>
      </c>
      <c r="F23" s="30">
        <v>5.8284</v>
      </c>
      <c r="G23" s="14" t="s">
        <v>19</v>
      </c>
      <c r="H23" s="14" t="s">
        <v>20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Seitz, Benedikt</cp:lastModifiedBy>
  <dcterms:created xsi:type="dcterms:W3CDTF">2018-01-24T12:41:00Z</dcterms:created>
  <dcterms:modified xsi:type="dcterms:W3CDTF">2020-02-10T11:57:44Z</dcterms:modified>
  <cp:category/>
  <cp:version/>
  <cp:contentType/>
  <cp:contentStatus/>
</cp:coreProperties>
</file>